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5\صندوق\صندوق سپهر سودمند سینا\افشای پرتفو\1403\1404\"/>
    </mc:Choice>
  </mc:AlternateContent>
  <xr:revisionPtr revIDLastSave="0" documentId="8_{C0EFE831-291B-4217-A7B9-9756480965C1}" xr6:coauthVersionLast="47" xr6:coauthVersionMax="47" xr10:uidLastSave="{00000000-0000-0000-0000-000000000000}"/>
  <bookViews>
    <workbookView xWindow="-120" yWindow="-120" windowWidth="29040" windowHeight="15720" activeTab="5" xr2:uid="{00000000-000D-0000-FFFF-FFFF00000000}"/>
  </bookViews>
  <sheets>
    <sheet name="سهام" sheetId="2" r:id="rId1"/>
    <sheet name="واحدهای صندوق" sheetId="4" r:id="rId2"/>
    <sheet name="اوراق" sheetId="5" r:id="rId3"/>
    <sheet name="تعدیل قیمت" sheetId="6" state="hidden" r:id="rId4"/>
    <sheet name="سپرده" sheetId="7" r:id="rId5"/>
    <sheet name="درآمد (2)" sheetId="22" r:id="rId6"/>
    <sheet name="درآمد سرمایه گذاری در سهام (2)" sheetId="23" r:id="rId7"/>
    <sheet name="درآمد سرمایه گذاری در صندوق (2)" sheetId="24" r:id="rId8"/>
    <sheet name="درآمد سرمایه گذاری در اوراق (2)" sheetId="25" r:id="rId9"/>
    <sheet name="درآمد سپرده بانکی" sheetId="13" r:id="rId10"/>
    <sheet name="سایر درآمدها" sheetId="14" r:id="rId11"/>
    <sheet name="سود اوراق بهادار" sheetId="17" r:id="rId12"/>
    <sheet name="درآمد ناشی از فروش" sheetId="19" r:id="rId13"/>
    <sheet name="درآمد ناشی از تغییر قیمت اوراق" sheetId="21" r:id="rId14"/>
  </sheets>
  <definedNames>
    <definedName name="_xlnm._FilterDatabase" localSheetId="9" hidden="1">'درآمد سپرده بانکی'!$A$7:$F$27</definedName>
    <definedName name="_xlnm._FilterDatabase" localSheetId="4" hidden="1">سپرده!$A$8:$L$31</definedName>
    <definedName name="_xlnm.Print_Area" localSheetId="2">اوراق!$A$1:$AM$33</definedName>
    <definedName name="_xlnm.Print_Area" localSheetId="3">'تعدیل قیمت'!$A$1:$N$15</definedName>
    <definedName name="_xlnm.Print_Area" localSheetId="5">'درآمد (2)'!$A$1:$K$13</definedName>
    <definedName name="_xlnm.Print_Area" localSheetId="9">'درآمد سپرده بانکی'!$A$1:$G$27</definedName>
    <definedName name="_xlnm.Print_Area" localSheetId="8">'درآمد سرمایه گذاری در اوراق (2)'!$A$1:$S$33</definedName>
    <definedName name="_xlnm.Print_Area" localSheetId="6">'درآمد سرمایه گذاری در سهام (2)'!$A$1:$X$22</definedName>
    <definedName name="_xlnm.Print_Area" localSheetId="7">'درآمد سرمایه گذاری در صندوق (2)'!$A$1:$X$29</definedName>
    <definedName name="_xlnm.Print_Area" localSheetId="13">'درآمد ناشی از تغییر قیمت اوراق'!$A$1:$S$64</definedName>
    <definedName name="_xlnm.Print_Area" localSheetId="12">'درآمد ناشی از فروش'!$A$1:$S$17</definedName>
    <definedName name="_xlnm.Print_Area" localSheetId="10">'سایر درآمدها'!$A$1:$G$11</definedName>
    <definedName name="_xlnm.Print_Area" localSheetId="4">سپرده!$A$1:$M$31</definedName>
    <definedName name="_xlnm.Print_Area" localSheetId="11">'سود اوراق بهادار'!$A$1:$U$25</definedName>
    <definedName name="_xlnm.Print_Area" localSheetId="0">سهام!$A$1:$AC$22</definedName>
    <definedName name="_xlnm.Print_Area" localSheetId="1">'واحدهای صندوق'!$A$1:$AB$29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2" i="22" l="1"/>
  <c r="F11" i="22"/>
  <c r="F10" i="22"/>
  <c r="F9" i="22"/>
  <c r="R42" i="25"/>
  <c r="Y34" i="24"/>
  <c r="Y29" i="24"/>
  <c r="S29" i="24"/>
  <c r="U29" i="24" s="1"/>
  <c r="Q29" i="24"/>
  <c r="AA26" i="23"/>
  <c r="Z22" i="23"/>
  <c r="Z26" i="23" s="1"/>
  <c r="F8" i="22" s="1"/>
  <c r="S13" i="23"/>
  <c r="S12" i="23"/>
  <c r="S11" i="23"/>
  <c r="S10" i="23"/>
  <c r="S9" i="23"/>
  <c r="S22" i="23" s="1"/>
  <c r="U22" i="23" s="1"/>
  <c r="F13" i="22" l="1"/>
  <c r="U36" i="24"/>
  <c r="Z22" i="2"/>
  <c r="Z27" i="2"/>
</calcChain>
</file>

<file path=xl/sharedStrings.xml><?xml version="1.0" encoding="utf-8"?>
<sst xmlns="http://schemas.openxmlformats.org/spreadsheetml/2006/main" count="651" uniqueCount="259">
  <si>
    <t>صندوق سرمایه‌گذاری قابل معامله سپهر سودمند سینا</t>
  </si>
  <si>
    <t>صورت وضعیت پرتفوی</t>
  </si>
  <si>
    <t>برای ماه منتهی به 1404/01/31</t>
  </si>
  <si>
    <t>-1</t>
  </si>
  <si>
    <t>سرمایه گذاری ها</t>
  </si>
  <si>
    <t>-1-1</t>
  </si>
  <si>
    <t>سرمایه گذاری در سهام و حق تقدم سهام</t>
  </si>
  <si>
    <t>1403/12/30</t>
  </si>
  <si>
    <t>تغییرات طی دوره</t>
  </si>
  <si>
    <t>1404/01/31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</si>
  <si>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</si>
  <si>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</si>
  <si>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</si>
  <si>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</si>
  <si>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</si>
  <si>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</si>
  <si>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</si>
  <si>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</si>
  <si>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</si>
  <si>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بانک سینا</t>
  </si>
  <si>
    <t>بانک ملت</t>
  </si>
  <si>
    <t>بانک‌اقتصادنوین‌</t>
  </si>
  <si>
    <t>پاکدیس</t>
  </si>
  <si>
    <t>س. و خدمات مدیریت صند. ب کشوری</t>
  </si>
  <si>
    <t>سرمایه گذاری توسعه گوهران امید</t>
  </si>
  <si>
    <t>سرمایه‌گذاری‌صندوق‌بازنشستگی‌</t>
  </si>
  <si>
    <t>فولاد امیرکبیرکاشان</t>
  </si>
  <si>
    <t>فولاد مبارکه اصفهان</t>
  </si>
  <si>
    <t>گروه توسعه مالی مهرآیندگان</t>
  </si>
  <si>
    <t>گروه سرمایه گذاری سپهر صادرات</t>
  </si>
  <si>
    <t>ملی‌ صنایع‌ مس‌ ایران‌</t>
  </si>
  <si>
    <t>بانک صادرات ایران</t>
  </si>
  <si>
    <t>جمع</t>
  </si>
  <si>
    <t>نرخ سود موثر</t>
  </si>
  <si>
    <t>-2-1</t>
  </si>
  <si>
    <t>سرمایه‌گذاری در واحدهای صندوق های سرمایه گذاری</t>
  </si>
  <si>
    <t>خرید/صدور طی دوره</t>
  </si>
  <si>
    <t>فروش/ابطال طی دوره</t>
  </si>
  <si>
    <t>صندوق</t>
  </si>
  <si>
    <t>تعداد واحد</t>
  </si>
  <si>
    <t>قیمت ابطال / بازار هر واحد</t>
  </si>
  <si>
    <t>افق روشن بانک خاورمیانه</t>
  </si>
  <si>
    <t>سینا</t>
  </si>
  <si>
    <t>ص.س. اهرمی نارنج - واحدهای عادی</t>
  </si>
  <si>
    <t>صندوق اهرمی موج-واحدهای عادی</t>
  </si>
  <si>
    <t>صندوق پالایشی یکم-سهام</t>
  </si>
  <si>
    <t>صندوق س ثروت پویا-بخشی</t>
  </si>
  <si>
    <t>صندوق س سهامی بیدار-واحدهای عادی</t>
  </si>
  <si>
    <t>صندوق س صنایع مفید3- بخشی</t>
  </si>
  <si>
    <t>صندوق س. اهرمی کاریزما-واحد عادی</t>
  </si>
  <si>
    <t>صندوق س. بخشی کیان-ب</t>
  </si>
  <si>
    <t>صندوق س. شاخصی کیان-س</t>
  </si>
  <si>
    <t>صندوق س. طلای سرخ نوویرا</t>
  </si>
  <si>
    <t>صندوق س.بخشی پتروشیمی دماوند-ب</t>
  </si>
  <si>
    <t>صندوق س.بخشی صنایع پاداش-ب</t>
  </si>
  <si>
    <t>صندوق سرمایه گذاری بخشی صنایع آبان</t>
  </si>
  <si>
    <t>صندوق سهامی حفظ ارزش دماوند</t>
  </si>
  <si>
    <t>صندوق صبا</t>
  </si>
  <si>
    <t>طلوع بامداد مهرگان</t>
  </si>
  <si>
    <t>صندوق س صنایع دایا3-بخشی</t>
  </si>
  <si>
    <t>صندوق س بهین خودرو-بخشی</t>
  </si>
  <si>
    <t>-3-1</t>
  </si>
  <si>
    <t>سرمایه‌گذاری در اوراق بهادار با درآمد ثابت یا علی‌الحساب</t>
  </si>
  <si>
    <t>اطلاعات اوراق با درآمد ثابت</t>
  </si>
  <si>
    <t>نام اوراق</t>
  </si>
  <si>
    <t>دارای مجوز از سازمان</t>
  </si>
  <si>
    <t>پذیرفته شده در بورس یا فرابورس</t>
  </si>
  <si>
    <t>تاریخ انتشار اوراق</t>
  </si>
  <si>
    <t>تاریخ سررسید</t>
  </si>
  <si>
    <t>نرخ سود اسمی</t>
  </si>
  <si>
    <t>اجاره توان آفرین ساز 14070216</t>
  </si>
  <si>
    <t>بله</t>
  </si>
  <si>
    <t>1403/02/16</t>
  </si>
  <si>
    <t>1407/02/16</t>
  </si>
  <si>
    <t>اسناد خزانه-م11بودجه02-050720</t>
  </si>
  <si>
    <t>1402/12/29</t>
  </si>
  <si>
    <t>1405/07/20</t>
  </si>
  <si>
    <t>اسناد خزانه-م1بودجه01-040326</t>
  </si>
  <si>
    <t>1401/02/26</t>
  </si>
  <si>
    <t>1404/03/26</t>
  </si>
  <si>
    <t>اسناد خزانه-م3بودجه01-040520</t>
  </si>
  <si>
    <t>1401/05/18</t>
  </si>
  <si>
    <t>1404/05/20</t>
  </si>
  <si>
    <t>اسنادخزانه-م1بودجه02-050325</t>
  </si>
  <si>
    <t>1402/06/19</t>
  </si>
  <si>
    <t>1405/03/25</t>
  </si>
  <si>
    <t>اسنادخزانه-م4بودجه01-040917</t>
  </si>
  <si>
    <t>1401/12/08</t>
  </si>
  <si>
    <t>1404/09/16</t>
  </si>
  <si>
    <t>اسنادخزانه-م7بودجه01-040714</t>
  </si>
  <si>
    <t>1401/12/10</t>
  </si>
  <si>
    <t>1404/07/13</t>
  </si>
  <si>
    <t>اسنادخزانه-م8بودجه01-040728</t>
  </si>
  <si>
    <t>1401/12/28</t>
  </si>
  <si>
    <t>1404/07/28</t>
  </si>
  <si>
    <t>صکوک مرابحه دعبید12-3ماهه18%</t>
  </si>
  <si>
    <t>1400/12/25</t>
  </si>
  <si>
    <t>1404/12/24</t>
  </si>
  <si>
    <t>صکوک مرابحه صیدک404-3ماهه18%</t>
  </si>
  <si>
    <t>1400/04/01</t>
  </si>
  <si>
    <t>1404/04/01</t>
  </si>
  <si>
    <t>صکوک مرابحه فولاژ612-بدون ضامن</t>
  </si>
  <si>
    <t>1402/12/22</t>
  </si>
  <si>
    <t>1406/12/22</t>
  </si>
  <si>
    <t>مرابحه اتومبیل سازی فردا061023</t>
  </si>
  <si>
    <t>1402/10/23</t>
  </si>
  <si>
    <t>1406/10/23</t>
  </si>
  <si>
    <t>مرابحه بافندگی پرنیا060718</t>
  </si>
  <si>
    <t>1402/07/18</t>
  </si>
  <si>
    <t>1406/07/18</t>
  </si>
  <si>
    <t>مرابحه داروسازی روژین061116</t>
  </si>
  <si>
    <t>1402/11/16</t>
  </si>
  <si>
    <t>1406/11/16</t>
  </si>
  <si>
    <t>مرابحه عام دولت 166-ش.خ050419</t>
  </si>
  <si>
    <t>1403/04/19</t>
  </si>
  <si>
    <t>1405/04/19</t>
  </si>
  <si>
    <t>مرابحه عام دولت112-ش.خ 040408</t>
  </si>
  <si>
    <t>1401/06/08</t>
  </si>
  <si>
    <t>1404/04/07</t>
  </si>
  <si>
    <t>مرابحه عام دولت120-ش.خ040417</t>
  </si>
  <si>
    <t>1401/08/17</t>
  </si>
  <si>
    <t>1404/04/17</t>
  </si>
  <si>
    <t>مرابحه عام دولت127-ش.خ040623</t>
  </si>
  <si>
    <t>1401/12/23</t>
  </si>
  <si>
    <t>1404/06/22</t>
  </si>
  <si>
    <t>مرابحه عام دولت131-ش.خ040410</t>
  </si>
  <si>
    <t>1402/05/10</t>
  </si>
  <si>
    <t>مرابحه عام دولت143-ش.خ041009</t>
  </si>
  <si>
    <t>1402/08/09</t>
  </si>
  <si>
    <t>1404/10/08</t>
  </si>
  <si>
    <t>مرابحه عام دولت162-ش.خ050329</t>
  </si>
  <si>
    <t>1403/03/29</t>
  </si>
  <si>
    <t>1405/03/29</t>
  </si>
  <si>
    <t>مرابحه عام دولت191-ش.خ060328</t>
  </si>
  <si>
    <t>1403/09/28</t>
  </si>
  <si>
    <t>1406/03/28</t>
  </si>
  <si>
    <t>مرابحه عطرین نخ قم 070517</t>
  </si>
  <si>
    <t>1403/05/20</t>
  </si>
  <si>
    <t>1407/05/20</t>
  </si>
  <si>
    <t>شهرداری تهران</t>
  </si>
  <si>
    <t>خیر</t>
  </si>
  <si>
    <t>1402/12/28</t>
  </si>
  <si>
    <t>1406/12/28</t>
  </si>
  <si>
    <t>اوراق بهاداری که ارزش آنها در تاریخ گزارش تعدیل شده</t>
  </si>
  <si>
    <t>(بر اساس دستورالعمل نحوه تعیین قیمت خرید و فروش اوراق بهادار در صندوق های سرمایه گذاری)</t>
  </si>
  <si>
    <t>نام اوراق بهادار</t>
  </si>
  <si>
    <t>قیمت پایانی</t>
  </si>
  <si>
    <t>قیمت تعدیل شده</t>
  </si>
  <si>
    <t>درصد تعدیل</t>
  </si>
  <si>
    <t>خالص ارزش فروش تعدیل شده</t>
  </si>
  <si>
    <t>دلیل تعدیل</t>
  </si>
  <si>
    <t>0.00%</t>
  </si>
  <si>
    <t>سایر</t>
  </si>
  <si>
    <t>Unkonwn</t>
  </si>
  <si>
    <t>5.42%</t>
  </si>
  <si>
    <t>-0.67%</t>
  </si>
  <si>
    <t>1.26%</t>
  </si>
  <si>
    <t>-4-1</t>
  </si>
  <si>
    <t>سرمایه‌گذاری در  سپرده‌ بانکی</t>
  </si>
  <si>
    <t>سپرده های بانکی</t>
  </si>
  <si>
    <t>مبلغ</t>
  </si>
  <si>
    <t>افزایش</t>
  </si>
  <si>
    <t>کاهش</t>
  </si>
  <si>
    <t>0.04%</t>
  </si>
  <si>
    <t>0.16%</t>
  </si>
  <si>
    <t>0.55%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</si>
  <si>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</si>
  <si>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</si>
  <si>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</si>
  <si>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</si>
  <si>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</si>
  <si>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</si>
  <si>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</si>
  <si>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</si>
  <si>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</si>
  <si>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درآمد حاصل از سرمایه گذاری در واحدهای صندوق های سرمایه گذاری</t>
  </si>
  <si>
    <t>2-2</t>
  </si>
  <si>
    <t>درآمد حاصل از سرمایه گذاری در اوراق بهادار با درآمد ثابت</t>
  </si>
  <si>
    <t>3-2</t>
  </si>
  <si>
    <t>درآمد حاصل از سرمایه گذاری در سپرده بانکی و گواهی سپرده</t>
  </si>
  <si>
    <t>4-2</t>
  </si>
  <si>
    <t>سایر درآمدها</t>
  </si>
  <si>
    <t>5-2</t>
  </si>
  <si>
    <t>-1-2</t>
  </si>
  <si>
    <t>درآمد حاصل از سرمایه­گذاری در سهام و حق تقدم سهام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</si>
  <si>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</si>
  <si>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</si>
  <si>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</si>
  <si>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</si>
  <si>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</si>
  <si>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</si>
  <si>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-2-2</t>
  </si>
  <si>
    <t>درآمد حاصل از سرمایه­گذاری در واحدهای صندوق</t>
  </si>
  <si>
    <t>درآمد سود صندوق</t>
  </si>
  <si>
    <t>صندوق مشترک سینا</t>
  </si>
  <si>
    <t>طلوع بامداد مهرگان صندوق</t>
  </si>
  <si>
    <t>ص.س. اهرمی نارنج - واحدهای عادی صندوق</t>
  </si>
  <si>
    <t>افق روشن بانک خاورمیانه صندوق</t>
  </si>
  <si>
    <t>-3-2</t>
  </si>
  <si>
    <t>درآمد حاصل از سرمایه­گذاری در اوراق بهادار با درآمد ثابت:</t>
  </si>
  <si>
    <t>عنوان</t>
  </si>
  <si>
    <t>درآمد سود اوراق</t>
  </si>
  <si>
    <t>-4-2</t>
  </si>
  <si>
    <t>درآمد حاصل از سرمایه­گذاری در سپرده بانکی و گواهی سپرده</t>
  </si>
  <si>
    <t>نام سپرده بانکی</t>
  </si>
  <si>
    <t>سود سپرده بانکی و گواهی سپرده</t>
  </si>
  <si>
    <t>-5-2</t>
  </si>
  <si>
    <t>معین برای سایر درآمدهای تنزیل سود بانک</t>
  </si>
  <si>
    <t>تعدیل کارمزد کارگزار</t>
  </si>
  <si>
    <t>هزینه تنزیل</t>
  </si>
  <si>
    <t>سود اوراق بهادار با درآمد ثابت</t>
  </si>
  <si>
    <t>تاریخ دریافت سود</t>
  </si>
  <si>
    <t>نرخ سود علی الحساب</t>
  </si>
  <si>
    <t>درآمد سود</t>
  </si>
  <si>
    <t>خالص درآمد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</si>
  <si>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</si>
  <si>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</si>
  <si>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</si>
  <si>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</si>
  <si>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درآمد ناشی از تغییر قیمت اوراق بهادار</t>
  </si>
  <si>
    <t>سود و زیان ناشی از تغییر قیمت</t>
  </si>
  <si>
    <t xml:space="preserve">سپرده بلند مدت بانک گردشگری سعادت آباد </t>
  </si>
  <si>
    <t>سپرده بلندمدت بانک تجارت</t>
  </si>
  <si>
    <t>سپرده بلندمدت بانک ملت</t>
  </si>
  <si>
    <t>3/2</t>
  </si>
  <si>
    <t>سپرده بلندمدت بانک دی</t>
  </si>
  <si>
    <t>سپرده بلندمدت بانک خاورمیانه</t>
  </si>
  <si>
    <t>سپرده بلندمدت موسسه اعتباری ملل شیراز جنوبی</t>
  </si>
  <si>
    <t>6/42</t>
  </si>
  <si>
    <t>سپرده بلند مدت بانک صادرات</t>
  </si>
  <si>
    <t>سپرده بلند مدت بانک سامان</t>
  </si>
  <si>
    <t>سپرده کوتاه مدت بانک ملت</t>
  </si>
  <si>
    <t>سپرده کوتاه مدت بانک شهر</t>
  </si>
  <si>
    <t>سپرده کوتاه مدت بانک صادرات</t>
  </si>
  <si>
    <t>سپرده کوتاه مدت بانک دی</t>
  </si>
  <si>
    <t>سپرده کوتاه مدت بانک تجارت</t>
  </si>
  <si>
    <t>سپرده کوتاه مدت موسسه اعتباری ملل</t>
  </si>
  <si>
    <t>سپرده کوتاه مدت بانک خاورمیانه</t>
  </si>
  <si>
    <t>سپرده کوتاه مدت بانک سامان</t>
  </si>
  <si>
    <t>بانک سامان</t>
  </si>
  <si>
    <t>بانک گردشگری</t>
  </si>
  <si>
    <t>بانک خاورمیانه</t>
  </si>
  <si>
    <t>موسسه اعتباری ملل</t>
  </si>
  <si>
    <t>بانک تجارت</t>
  </si>
  <si>
    <t>بانک دی</t>
  </si>
  <si>
    <t>بانک صادرات</t>
  </si>
  <si>
    <t>بانک شهر</t>
  </si>
  <si>
    <t xml:space="preserve">بانک سامان </t>
  </si>
  <si>
    <t xml:space="preserve">بانک گردشگری </t>
  </si>
  <si>
    <t xml:space="preserve">بانک تجارت </t>
  </si>
  <si>
    <t xml:space="preserve">بانک صادرات </t>
  </si>
  <si>
    <t xml:space="preserve">بانک پاسارگاد </t>
  </si>
  <si>
    <t xml:space="preserve">موسسه اعتباری ملل </t>
  </si>
  <si>
    <t xml:space="preserve">بانک خاورمیانه </t>
  </si>
  <si>
    <t>حساب جاری بانک سینا</t>
  </si>
  <si>
    <t>سپرده کوتاه مدت بانک</t>
  </si>
  <si>
    <t>حساب جاری بانک سامان</t>
  </si>
  <si>
    <t>سپرده کوتاه مدت بانک گردشگری  بهشتی</t>
  </si>
  <si>
    <t>سپرده کوتاه مدت بانک پاسارگاد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</si>
</sst>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-_ ;_ * #,##0.00\-_ ;_ * &quot;-&quot;??_-_ ;_ @_ "/>
    <numFmt numFmtId="164" formatCode="0.0%"/>
    <numFmt numFmtId="165" formatCode="#,##0.00_-&quot;ريال&quot;"/>
    <numFmt numFmtId="166" formatCode="[$-3000401]#,##0"/>
    <numFmt numFmtId="168" formatCode="_ * #,##0_-_ ;_ * #,##0\-_ ;_ * &quot;-&quot;??_-_ ;_ @_ "/>
  </numFmts>
  <fonts count="10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sz val="10"/>
      <color rgb="FF000000"/>
      <name val="Arial"/>
      <charset val="1"/>
    </font>
    <font>
      <sz val="10"/>
      <color rgb="FF333333"/>
      <name val="IRANSans"/>
    </font>
    <font>
      <sz val="10"/>
      <color rgb="FFFF0000"/>
      <name val="IRANSans"/>
    </font>
    <font>
      <b/>
      <sz val="10"/>
      <color rgb="FF333333"/>
      <name val="IRANSans"/>
    </font>
    <font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51">
    <xf numFmtId="0" fontId="0" fillId="0" borderId="0" xfId="0" applyAlignment="1">
      <alignment horizontal="left"/>
    </xf>
    <xf numFmtId="0" fontId="2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top"/>
    </xf>
    <xf numFmtId="3" fontId="4" fillId="0" borderId="2" xfId="0" applyNumberFormat="1" applyFont="1" applyBorder="1" applyAlignment="1">
      <alignment horizontal="right" vertical="top"/>
    </xf>
    <xf numFmtId="4" fontId="4" fillId="0" borderId="2" xfId="0" applyNumberFormat="1" applyFont="1" applyBorder="1" applyAlignment="1">
      <alignment horizontal="right" vertical="top"/>
    </xf>
    <xf numFmtId="0" fontId="4" fillId="0" borderId="0" xfId="0" applyFont="1" applyAlignment="1">
      <alignment horizontal="right" vertical="top"/>
    </xf>
    <xf numFmtId="3" fontId="4" fillId="0" borderId="0" xfId="0" applyNumberFormat="1" applyFont="1" applyAlignment="1">
      <alignment horizontal="right" vertical="top"/>
    </xf>
    <xf numFmtId="4" fontId="4" fillId="0" borderId="0" xfId="0" applyNumberFormat="1" applyFont="1" applyAlignment="1">
      <alignment horizontal="right" vertical="top"/>
    </xf>
    <xf numFmtId="0" fontId="4" fillId="0" borderId="4" xfId="0" applyFont="1" applyBorder="1" applyAlignment="1">
      <alignment horizontal="right" vertical="top"/>
    </xf>
    <xf numFmtId="0" fontId="0" fillId="0" borderId="4" xfId="0" applyBorder="1" applyAlignment="1">
      <alignment horizontal="left"/>
    </xf>
    <xf numFmtId="3" fontId="4" fillId="0" borderId="4" xfId="0" applyNumberFormat="1" applyFont="1" applyBorder="1" applyAlignment="1">
      <alignment horizontal="right" vertical="top"/>
    </xf>
    <xf numFmtId="4" fontId="4" fillId="0" borderId="4" xfId="0" applyNumberFormat="1" applyFont="1" applyBorder="1" applyAlignment="1">
      <alignment horizontal="right" vertical="top"/>
    </xf>
    <xf numFmtId="0" fontId="3" fillId="0" borderId="5" xfId="0" applyFont="1" applyBorder="1" applyAlignment="1">
      <alignment horizontal="center" vertical="center"/>
    </xf>
    <xf numFmtId="3" fontId="4" fillId="0" borderId="5" xfId="0" applyNumberFormat="1" applyFont="1" applyBorder="1" applyAlignment="1">
      <alignment horizontal="right" vertical="top"/>
    </xf>
    <xf numFmtId="4" fontId="4" fillId="0" borderId="5" xfId="0" applyNumberFormat="1" applyFont="1" applyBorder="1" applyAlignment="1">
      <alignment horizontal="right" vertical="top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9" fontId="4" fillId="0" borderId="0" xfId="2" applyFont="1" applyAlignment="1">
      <alignment horizontal="right" vertical="top"/>
    </xf>
    <xf numFmtId="164" fontId="4" fillId="0" borderId="0" xfId="2" applyNumberFormat="1" applyFont="1" applyAlignment="1">
      <alignment horizontal="right" vertical="top"/>
    </xf>
    <xf numFmtId="165" fontId="4" fillId="0" borderId="0" xfId="0" applyNumberFormat="1" applyFont="1" applyAlignment="1">
      <alignment horizontal="right" vertical="top"/>
    </xf>
    <xf numFmtId="43" fontId="4" fillId="0" borderId="0" xfId="1" applyFont="1" applyAlignment="1">
      <alignment horizontal="right" vertical="top"/>
    </xf>
    <xf numFmtId="49" fontId="4" fillId="0" borderId="0" xfId="2" applyNumberFormat="1" applyFont="1" applyAlignment="1">
      <alignment horizontal="right" vertical="top"/>
    </xf>
    <xf numFmtId="49" fontId="4" fillId="0" borderId="0" xfId="0" applyNumberFormat="1" applyFont="1" applyAlignment="1">
      <alignment horizontal="right" vertical="top"/>
    </xf>
    <xf numFmtId="3" fontId="0" fillId="0" borderId="0" xfId="0" applyNumberFormat="1" applyAlignment="1">
      <alignment horizontal="left"/>
    </xf>
    <xf numFmtId="166" fontId="0" fillId="0" borderId="0" xfId="0" applyNumberFormat="1" applyAlignment="1">
      <alignment horizontal="left"/>
    </xf>
    <xf numFmtId="3" fontId="6" fillId="0" borderId="0" xfId="0" applyNumberFormat="1" applyFont="1" applyAlignment="1">
      <alignment horizontal="left"/>
    </xf>
    <xf numFmtId="0" fontId="4" fillId="0" borderId="0" xfId="0" applyFont="1" applyAlignment="1">
      <alignment horizontal="right" vertical="top"/>
    </xf>
    <xf numFmtId="3" fontId="4" fillId="0" borderId="0" xfId="0" applyNumberFormat="1" applyFont="1" applyAlignment="1">
      <alignment horizontal="right" vertical="top"/>
    </xf>
    <xf numFmtId="0" fontId="4" fillId="0" borderId="4" xfId="0" applyFont="1" applyBorder="1" applyAlignment="1">
      <alignment horizontal="right" vertical="top"/>
    </xf>
    <xf numFmtId="3" fontId="4" fillId="0" borderId="4" xfId="0" applyNumberFormat="1" applyFont="1" applyBorder="1" applyAlignment="1">
      <alignment horizontal="right" vertical="top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top"/>
    </xf>
    <xf numFmtId="3" fontId="4" fillId="0" borderId="2" xfId="0" applyNumberFormat="1" applyFont="1" applyBorder="1" applyAlignment="1">
      <alignment horizontal="right" vertical="top"/>
    </xf>
    <xf numFmtId="0" fontId="3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3" fontId="4" fillId="0" borderId="5" xfId="0" applyNumberFormat="1" applyFont="1" applyBorder="1" applyAlignment="1">
      <alignment horizontal="right" vertical="top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3" fontId="7" fillId="0" borderId="0" xfId="0" applyNumberFormat="1" applyFont="1" applyAlignment="1">
      <alignment horizontal="left"/>
    </xf>
    <xf numFmtId="3" fontId="8" fillId="0" borderId="0" xfId="0" applyNumberFormat="1" applyFont="1" applyAlignment="1">
      <alignment horizontal="left"/>
    </xf>
    <xf numFmtId="0" fontId="9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3" fontId="9" fillId="0" borderId="0" xfId="0" applyNumberFormat="1" applyFont="1" applyAlignment="1">
      <alignment horizontal="left"/>
    </xf>
    <xf numFmtId="168" fontId="0" fillId="0" borderId="0" xfId="1" applyNumberFormat="1" applyFont="1" applyAlignment="1">
      <alignment horizontal="left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B27"/>
  <sheetViews>
    <sheetView rightToLeft="1" workbookViewId="0">
      <selection activeCell="B61" sqref="B61"/>
    </sheetView>
  </sheetViews>
  <sheetFormatPr defaultRowHeight="12.75"/>
  <cols>
    <col min="1" max="1" width="3.5703125" bestFit="1" customWidth="1"/>
    <col min="2" max="2" width="2.5703125" customWidth="1"/>
    <col min="3" max="3" width="23.42578125" customWidth="1"/>
    <col min="4" max="5" width="1.28515625" customWidth="1"/>
    <col min="6" max="6" width="10.85546875" bestFit="1" customWidth="1"/>
    <col min="7" max="7" width="1.28515625" customWidth="1"/>
    <col min="8" max="8" width="16.140625" bestFit="1" customWidth="1"/>
    <col min="9" max="9" width="1.28515625" customWidth="1"/>
    <col min="10" max="10" width="16.140625" bestFit="1" customWidth="1"/>
    <col min="11" max="11" width="1.28515625" customWidth="1"/>
    <col min="12" max="12" width="9.85546875" bestFit="1" customWidth="1"/>
    <col min="13" max="13" width="1.28515625" customWidth="1"/>
    <col min="14" max="14" width="13.85546875" bestFit="1" customWidth="1"/>
    <col min="15" max="15" width="1.28515625" customWidth="1"/>
    <col min="16" max="16" width="11.85546875" bestFit="1" customWidth="1"/>
    <col min="17" max="17" width="1.28515625" customWidth="1"/>
    <col min="18" max="18" width="14.85546875" bestFit="1" customWidth="1"/>
    <col min="19" max="19" width="1.28515625" customWidth="1"/>
    <col min="20" max="20" width="11" bestFit="1" customWidth="1"/>
    <col min="21" max="21" width="1.28515625" customWidth="1"/>
    <col min="22" max="22" width="16.140625" bestFit="1" customWidth="1"/>
    <col min="23" max="23" width="1.28515625" customWidth="1"/>
    <col min="24" max="24" width="16" bestFit="1" customWidth="1"/>
    <col min="25" max="25" width="1.28515625" customWidth="1"/>
    <col min="26" max="26" width="16" bestFit="1" customWidth="1"/>
    <col min="27" max="27" width="1.28515625" customWidth="1"/>
    <col min="28" max="28" width="18.28515625" bestFit="1" customWidth="1"/>
    <col min="29" max="29" width="0.28515625" customWidth="1"/>
  </cols>
  <sheetData>
    <row r="1" spans="1:28" ht="29.1" customHeight="1">
      <c r="A1" s="38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</row>
    <row r="2" spans="1:28" ht="21.75" customHeight="1">
      <c r="A2" s="38" t="s">
        <v>1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</row>
    <row r="3" spans="1:28" ht="21.75" customHeight="1">
      <c r="A3" s="38" t="s">
        <v>2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</row>
    <row r="4" spans="1:28" ht="14.45" customHeight="1">
      <c r="A4" s="1" t="s">
        <v>3</v>
      </c>
      <c r="B4" s="39" t="s">
        <v>4</v>
      </c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  <c r="AB4" s="39"/>
    </row>
    <row r="5" spans="1:28" ht="14.45" customHeight="1">
      <c r="A5" s="39" t="s">
        <v>5</v>
      </c>
      <c r="B5" s="39"/>
      <c r="C5" s="39" t="s">
        <v>6</v>
      </c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</row>
    <row r="6" spans="1:28" ht="14.45" customHeight="1">
      <c r="F6" s="34" t="s">
        <v>7</v>
      </c>
      <c r="G6" s="34"/>
      <c r="H6" s="34"/>
      <c r="I6" s="34"/>
      <c r="J6" s="34"/>
      <c r="L6" s="34" t="s">
        <v>8</v>
      </c>
      <c r="M6" s="34"/>
      <c r="N6" s="34"/>
      <c r="O6" s="34"/>
      <c r="P6" s="34"/>
      <c r="Q6" s="34"/>
      <c r="R6" s="34"/>
      <c r="T6" s="34" t="s">
        <v>9</v>
      </c>
      <c r="U6" s="34"/>
      <c r="V6" s="34"/>
      <c r="W6" s="34"/>
      <c r="X6" s="34"/>
      <c r="Y6" s="34"/>
      <c r="Z6" s="34"/>
      <c r="AA6" s="34"/>
      <c r="AB6" s="34"/>
    </row>
    <row r="7" spans="1:28" ht="14.45" customHeight="1">
      <c r="F7" s="3"/>
      <c r="G7" s="3"/>
      <c r="H7" s="3"/>
      <c r="I7" s="3"/>
      <c r="J7" s="3"/>
      <c r="L7" s="37" t="s">
        <v>10</v>
      </c>
      <c r="M7" s="37"/>
      <c r="N7" s="37"/>
      <c r="O7" s="3"/>
      <c r="P7" s="37" t="s">
        <v>11</v>
      </c>
      <c r="Q7" s="37"/>
      <c r="R7" s="37"/>
      <c r="T7" s="3"/>
      <c r="U7" s="3"/>
      <c r="V7" s="3"/>
      <c r="W7" s="3"/>
      <c r="X7" s="3"/>
      <c r="Y7" s="3"/>
      <c r="Z7" s="3"/>
      <c r="AA7" s="3"/>
      <c r="AB7" s="3"/>
    </row>
    <row r="8" spans="1:28" ht="14.45" customHeight="1">
      <c r="A8" s="34" t="s">
        <v>12</v>
      </c>
      <c r="B8" s="34"/>
      <c r="C8" s="34"/>
      <c r="E8" s="34" t="s">
        <v>13</v>
      </c>
      <c r="F8" s="34"/>
      <c r="H8" s="2" t="s">
        <v>14</v>
      </c>
      <c r="J8" s="2" t="s">
        <v>15</v>
      </c>
      <c r="L8" s="4" t="s">
        <v>13</v>
      </c>
      <c r="M8" s="3"/>
      <c r="N8" s="4" t="s">
        <v>14</v>
      </c>
      <c r="P8" s="4" t="s">
        <v>13</v>
      </c>
      <c r="Q8" s="3"/>
      <c r="R8" s="4" t="s">
        <v>16</v>
      </c>
      <c r="T8" s="2" t="s">
        <v>13</v>
      </c>
      <c r="V8" s="2" t="s">
        <v>17</v>
      </c>
      <c r="X8" s="2" t="s">
        <v>14</v>
      </c>
      <c r="Z8" s="2" t="s">
        <v>15</v>
      </c>
      <c r="AB8" s="2" t="s">
        <v>18</v>
      </c>
    </row>
    <row r="9" spans="1:28" ht="21.75" customHeight="1">
      <c r="A9" s="35" t="s">
        <v>19</v>
      </c>
      <c r="B9" s="35"/>
      <c r="C9" s="35"/>
      <c r="E9" s="36">
        <v>10700000</v>
      </c>
      <c r="F9" s="36"/>
      <c r="H9" s="6">
        <v>16751530904</v>
      </c>
      <c r="J9" s="6">
        <v>20804671260</v>
      </c>
      <c r="L9" s="6">
        <v>0</v>
      </c>
      <c r="N9" s="6">
        <v>0</v>
      </c>
      <c r="P9" s="6">
        <v>-700000</v>
      </c>
      <c r="R9" s="6">
        <v>1465428520</v>
      </c>
      <c r="T9" s="6">
        <v>10000000</v>
      </c>
      <c r="V9" s="6">
        <v>2749</v>
      </c>
      <c r="X9" s="6">
        <v>15655636359</v>
      </c>
      <c r="Z9" s="6">
        <v>27326434500</v>
      </c>
      <c r="AB9" s="7">
        <v>0.09</v>
      </c>
    </row>
    <row r="10" spans="1:28" ht="21.75" customHeight="1">
      <c r="A10" s="29" t="s">
        <v>20</v>
      </c>
      <c r="B10" s="29"/>
      <c r="C10" s="29"/>
      <c r="E10" s="30">
        <v>7498592</v>
      </c>
      <c r="F10" s="30"/>
      <c r="H10" s="9">
        <v>13665870114</v>
      </c>
      <c r="J10" s="9">
        <v>16122948741.7488</v>
      </c>
      <c r="L10" s="9">
        <v>0</v>
      </c>
      <c r="N10" s="9">
        <v>0</v>
      </c>
      <c r="P10" s="9">
        <v>-3498591</v>
      </c>
      <c r="R10" s="9">
        <v>8200928638</v>
      </c>
      <c r="T10" s="9">
        <v>4000001</v>
      </c>
      <c r="V10" s="9">
        <v>2911</v>
      </c>
      <c r="X10" s="9">
        <v>7289834425</v>
      </c>
      <c r="Z10" s="9">
        <v>11574721093</v>
      </c>
      <c r="AB10" s="10">
        <v>0.04</v>
      </c>
    </row>
    <row r="11" spans="1:28" ht="21.75" customHeight="1">
      <c r="A11" s="29" t="s">
        <v>21</v>
      </c>
      <c r="B11" s="29"/>
      <c r="C11" s="29"/>
      <c r="E11" s="30">
        <v>9332487</v>
      </c>
      <c r="F11" s="30"/>
      <c r="H11" s="9">
        <v>23798564383</v>
      </c>
      <c r="J11" s="9">
        <v>22014223000.676498</v>
      </c>
      <c r="L11" s="9">
        <v>0</v>
      </c>
      <c r="N11" s="9">
        <v>0</v>
      </c>
      <c r="P11" s="9">
        <v>0</v>
      </c>
      <c r="R11" s="9">
        <v>0</v>
      </c>
      <c r="T11" s="9">
        <v>9332487</v>
      </c>
      <c r="V11" s="9">
        <v>3143</v>
      </c>
      <c r="X11" s="9">
        <v>23798564383</v>
      </c>
      <c r="Z11" s="9">
        <v>29157481200</v>
      </c>
      <c r="AB11" s="10">
        <v>0.09</v>
      </c>
    </row>
    <row r="12" spans="1:28" ht="21.75" customHeight="1">
      <c r="A12" s="29" t="s">
        <v>22</v>
      </c>
      <c r="B12" s="29"/>
      <c r="C12" s="29"/>
      <c r="E12" s="30">
        <v>2420338</v>
      </c>
      <c r="F12" s="30"/>
      <c r="H12" s="9">
        <v>41274952253</v>
      </c>
      <c r="J12" s="9">
        <v>45063199802.097</v>
      </c>
      <c r="L12" s="9">
        <v>0</v>
      </c>
      <c r="N12" s="9">
        <v>0</v>
      </c>
      <c r="P12" s="9">
        <v>0</v>
      </c>
      <c r="R12" s="9">
        <v>0</v>
      </c>
      <c r="T12" s="9">
        <v>2420338</v>
      </c>
      <c r="V12" s="9">
        <v>22600</v>
      </c>
      <c r="X12" s="9">
        <v>41274952253</v>
      </c>
      <c r="Z12" s="9">
        <v>54374175948</v>
      </c>
      <c r="AB12" s="10">
        <v>0.17</v>
      </c>
    </row>
    <row r="13" spans="1:28" ht="21.75" customHeight="1">
      <c r="A13" s="29" t="s">
        <v>23</v>
      </c>
      <c r="B13" s="29"/>
      <c r="C13" s="29"/>
      <c r="E13" s="30">
        <v>1500000</v>
      </c>
      <c r="F13" s="30"/>
      <c r="H13" s="9">
        <v>4046947329</v>
      </c>
      <c r="J13" s="9">
        <v>4291313850</v>
      </c>
      <c r="L13" s="9">
        <v>0</v>
      </c>
      <c r="N13" s="9">
        <v>0</v>
      </c>
      <c r="P13" s="9">
        <v>-801308</v>
      </c>
      <c r="R13" s="9">
        <v>2463698942</v>
      </c>
      <c r="T13" s="9">
        <v>698692</v>
      </c>
      <c r="V13" s="9">
        <v>3177</v>
      </c>
      <c r="X13" s="9">
        <v>1885046482</v>
      </c>
      <c r="Z13" s="9">
        <v>2206537003</v>
      </c>
      <c r="AB13" s="10">
        <v>0.01</v>
      </c>
    </row>
    <row r="14" spans="1:28" ht="21.75" customHeight="1">
      <c r="A14" s="29" t="s">
        <v>24</v>
      </c>
      <c r="B14" s="29"/>
      <c r="C14" s="29"/>
      <c r="E14" s="30">
        <v>342884</v>
      </c>
      <c r="F14" s="30"/>
      <c r="H14" s="9">
        <v>1156075728</v>
      </c>
      <c r="J14" s="9">
        <v>1487783362.473</v>
      </c>
      <c r="L14" s="9">
        <v>0</v>
      </c>
      <c r="N14" s="9">
        <v>0</v>
      </c>
      <c r="P14" s="9">
        <v>0</v>
      </c>
      <c r="R14" s="9">
        <v>0</v>
      </c>
      <c r="T14" s="9">
        <v>342884</v>
      </c>
      <c r="V14" s="9">
        <v>4609</v>
      </c>
      <c r="X14" s="9">
        <v>1156075728</v>
      </c>
      <c r="Z14" s="9">
        <v>1570949259.4818001</v>
      </c>
      <c r="AB14" s="10">
        <v>0.01</v>
      </c>
    </row>
    <row r="15" spans="1:28" ht="21.75" customHeight="1">
      <c r="A15" s="29" t="s">
        <v>25</v>
      </c>
      <c r="B15" s="29"/>
      <c r="C15" s="29"/>
      <c r="E15" s="30">
        <v>1350000</v>
      </c>
      <c r="F15" s="30"/>
      <c r="H15" s="9">
        <v>25464337730</v>
      </c>
      <c r="J15" s="9">
        <v>31536236250</v>
      </c>
      <c r="L15" s="9">
        <v>0</v>
      </c>
      <c r="N15" s="9">
        <v>0</v>
      </c>
      <c r="P15" s="9">
        <v>0</v>
      </c>
      <c r="R15" s="9">
        <v>0</v>
      </c>
      <c r="T15" s="9">
        <v>1350000</v>
      </c>
      <c r="V15" s="9">
        <v>25820</v>
      </c>
      <c r="X15" s="9">
        <v>25464337730</v>
      </c>
      <c r="Z15" s="9">
        <v>34649600850</v>
      </c>
      <c r="AB15" s="10">
        <v>0.11</v>
      </c>
    </row>
    <row r="16" spans="1:28" ht="21.75" customHeight="1">
      <c r="A16" s="29" t="s">
        <v>26</v>
      </c>
      <c r="B16" s="29"/>
      <c r="C16" s="29"/>
      <c r="E16" s="30">
        <v>7500000</v>
      </c>
      <c r="F16" s="30"/>
      <c r="H16" s="9">
        <v>32137675738</v>
      </c>
      <c r="J16" s="9">
        <v>22515232500</v>
      </c>
      <c r="L16" s="9">
        <v>0</v>
      </c>
      <c r="N16" s="9">
        <v>0</v>
      </c>
      <c r="P16" s="9">
        <v>0</v>
      </c>
      <c r="R16" s="9">
        <v>0</v>
      </c>
      <c r="T16" s="9">
        <v>7500000</v>
      </c>
      <c r="V16" s="9">
        <v>3406</v>
      </c>
      <c r="X16" s="9">
        <v>32137675738</v>
      </c>
      <c r="Z16" s="9">
        <v>25393007250</v>
      </c>
      <c r="AB16" s="10">
        <v>0.08</v>
      </c>
    </row>
    <row r="17" spans="1:28" ht="21.75" customHeight="1">
      <c r="A17" s="29" t="s">
        <v>27</v>
      </c>
      <c r="B17" s="29"/>
      <c r="C17" s="29"/>
      <c r="E17" s="30">
        <v>5555556</v>
      </c>
      <c r="F17" s="30"/>
      <c r="H17" s="9">
        <v>16741839699</v>
      </c>
      <c r="J17" s="9">
        <v>21813876745.110001</v>
      </c>
      <c r="L17" s="9">
        <v>0</v>
      </c>
      <c r="N17" s="9">
        <v>0</v>
      </c>
      <c r="P17" s="9">
        <v>0</v>
      </c>
      <c r="R17" s="9">
        <v>0</v>
      </c>
      <c r="T17" s="9">
        <v>5555556</v>
      </c>
      <c r="V17" s="9">
        <v>4351</v>
      </c>
      <c r="X17" s="9">
        <v>16741839699</v>
      </c>
      <c r="Z17" s="9">
        <v>24028399422.271801</v>
      </c>
      <c r="AB17" s="10">
        <v>0.08</v>
      </c>
    </row>
    <row r="18" spans="1:28" ht="21.75" customHeight="1">
      <c r="A18" s="29" t="s">
        <v>28</v>
      </c>
      <c r="B18" s="29"/>
      <c r="C18" s="29"/>
      <c r="E18" s="30">
        <v>4893296</v>
      </c>
      <c r="F18" s="30"/>
      <c r="H18" s="9">
        <v>30790758331</v>
      </c>
      <c r="J18" s="9">
        <v>32006310248.304001</v>
      </c>
      <c r="L18" s="9">
        <v>0</v>
      </c>
      <c r="N18" s="9">
        <v>0</v>
      </c>
      <c r="P18" s="9">
        <v>-300000</v>
      </c>
      <c r="R18" s="9">
        <v>1882020422</v>
      </c>
      <c r="T18" s="9">
        <v>4593296</v>
      </c>
      <c r="V18" s="9">
        <v>6640</v>
      </c>
      <c r="X18" s="9">
        <v>28903027136</v>
      </c>
      <c r="Z18" s="9">
        <v>30318013501.632</v>
      </c>
      <c r="AB18" s="10">
        <v>0.1</v>
      </c>
    </row>
    <row r="19" spans="1:28" ht="21.75" customHeight="1">
      <c r="A19" s="29" t="s">
        <v>29</v>
      </c>
      <c r="B19" s="29"/>
      <c r="C19" s="29"/>
      <c r="E19" s="30">
        <v>3000000</v>
      </c>
      <c r="F19" s="30"/>
      <c r="H19" s="9">
        <v>11830732485</v>
      </c>
      <c r="J19" s="9">
        <v>10288417500</v>
      </c>
      <c r="L19" s="9">
        <v>0</v>
      </c>
      <c r="N19" s="9">
        <v>0</v>
      </c>
      <c r="P19" s="9">
        <v>0</v>
      </c>
      <c r="R19" s="9">
        <v>0</v>
      </c>
      <c r="T19" s="9">
        <v>3000000</v>
      </c>
      <c r="V19" s="9">
        <v>4185</v>
      </c>
      <c r="X19" s="9">
        <v>11830732485</v>
      </c>
      <c r="Z19" s="9">
        <v>12480297750</v>
      </c>
      <c r="AB19" s="10">
        <v>0.04</v>
      </c>
    </row>
    <row r="20" spans="1:28" ht="21.75" customHeight="1">
      <c r="A20" s="29" t="s">
        <v>30</v>
      </c>
      <c r="B20" s="29"/>
      <c r="C20" s="29"/>
      <c r="E20" s="30">
        <v>14000000</v>
      </c>
      <c r="F20" s="30"/>
      <c r="H20" s="9">
        <v>117243192826</v>
      </c>
      <c r="J20" s="9">
        <v>129007809000</v>
      </c>
      <c r="L20" s="9">
        <v>2942308</v>
      </c>
      <c r="N20" s="9">
        <v>0</v>
      </c>
      <c r="P20" s="9">
        <v>-5500000</v>
      </c>
      <c r="R20" s="9">
        <v>52929186730</v>
      </c>
      <c r="T20" s="9">
        <v>11442308</v>
      </c>
      <c r="V20" s="9">
        <v>7213</v>
      </c>
      <c r="X20" s="9">
        <v>71183367060</v>
      </c>
      <c r="Z20" s="9">
        <v>82042294066.756195</v>
      </c>
      <c r="AB20" s="10">
        <v>0.26</v>
      </c>
    </row>
    <row r="21" spans="1:28" ht="21.75" customHeight="1">
      <c r="A21" s="31" t="s">
        <v>31</v>
      </c>
      <c r="B21" s="31"/>
      <c r="C21" s="31"/>
      <c r="D21" s="12"/>
      <c r="E21" s="30">
        <v>0</v>
      </c>
      <c r="F21" s="32"/>
      <c r="H21" s="13">
        <v>0</v>
      </c>
      <c r="J21" s="13">
        <v>0</v>
      </c>
      <c r="L21" s="13">
        <v>2000000</v>
      </c>
      <c r="N21" s="13">
        <v>1239148839</v>
      </c>
      <c r="P21" s="13">
        <v>0</v>
      </c>
      <c r="R21" s="13">
        <v>0</v>
      </c>
      <c r="T21" s="13">
        <v>2000000</v>
      </c>
      <c r="V21" s="13">
        <v>637</v>
      </c>
      <c r="X21" s="13">
        <v>1239148839</v>
      </c>
      <c r="Z21" s="13">
        <v>1266419701</v>
      </c>
      <c r="AB21" s="14">
        <v>0</v>
      </c>
    </row>
    <row r="22" spans="1:28" ht="21.75" customHeight="1">
      <c r="A22" s="33" t="s">
        <v>32</v>
      </c>
      <c r="B22" s="33"/>
      <c r="C22" s="33"/>
      <c r="D22" s="33"/>
      <c r="F22" s="16">
        <v>68093153</v>
      </c>
      <c r="H22" s="16">
        <v>334902477520</v>
      </c>
      <c r="J22" s="16">
        <v>356952022260.409</v>
      </c>
      <c r="L22" s="16">
        <v>4942308</v>
      </c>
      <c r="N22" s="16">
        <v>1239148839</v>
      </c>
      <c r="P22" s="16">
        <v>-10799899</v>
      </c>
      <c r="R22" s="16">
        <v>66941263252</v>
      </c>
      <c r="T22" s="16">
        <v>62235562</v>
      </c>
      <c r="V22" s="16"/>
      <c r="X22" s="16">
        <v>278560238317</v>
      </c>
      <c r="Z22" s="16">
        <f>SUM(Z9:Z21)</f>
        <v>336388331545.14178</v>
      </c>
      <c r="AB22" s="17">
        <v>1.08</v>
      </c>
    </row>
    <row r="23" spans="1:28">
      <c r="Z23" s="26"/>
    </row>
    <row r="26" spans="1:28">
      <c r="Z26" s="27">
        <v>336388331545</v>
      </c>
    </row>
    <row r="27" spans="1:28">
      <c r="Z27" s="26">
        <f>Z22-Z26</f>
        <v>0.14178466796875</v>
      </c>
    </row>
  </sheetData>
  <mergeCells count="40">
    <mergeCell ref="A1:AB1"/>
    <mergeCell ref="A2:AB2"/>
    <mergeCell ref="A3:AB3"/>
    <mergeCell ref="B4:AB4"/>
    <mergeCell ref="A5:B5"/>
    <mergeCell ref="C5:AB5"/>
    <mergeCell ref="F6:J6"/>
    <mergeCell ref="L6:R6"/>
    <mergeCell ref="T6:AB6"/>
    <mergeCell ref="L7:N7"/>
    <mergeCell ref="P7:R7"/>
    <mergeCell ref="A8:C8"/>
    <mergeCell ref="E8:F8"/>
    <mergeCell ref="A9:C9"/>
    <mergeCell ref="E9:F9"/>
    <mergeCell ref="A10:C10"/>
    <mergeCell ref="E10:F10"/>
    <mergeCell ref="A11:C11"/>
    <mergeCell ref="E11:F11"/>
    <mergeCell ref="A12:C12"/>
    <mergeCell ref="E12:F12"/>
    <mergeCell ref="A13:C13"/>
    <mergeCell ref="E13:F13"/>
    <mergeCell ref="A14:C14"/>
    <mergeCell ref="E14:F14"/>
    <mergeCell ref="A15:C15"/>
    <mergeCell ref="E15:F15"/>
    <mergeCell ref="A16:C16"/>
    <mergeCell ref="E16:F16"/>
    <mergeCell ref="A17:C17"/>
    <mergeCell ref="E17:F17"/>
    <mergeCell ref="A18:C18"/>
    <mergeCell ref="E18:F18"/>
    <mergeCell ref="A19:C19"/>
    <mergeCell ref="E19:F19"/>
    <mergeCell ref="A20:C20"/>
    <mergeCell ref="E20:F20"/>
    <mergeCell ref="A21:C21"/>
    <mergeCell ref="E21:F21"/>
    <mergeCell ref="A22:D22"/>
  </mergeCells>
  <pageMargins left="0.39" right="0.39" top="0.39" bottom="0.39" header="0" footer="0"/>
  <pageSetup paperSize="9" scale="65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L29"/>
  <sheetViews>
    <sheetView rightToLeft="1" topLeftCell="A3" workbookViewId="0">
      <selection activeCell="D21" sqref="A20:D21"/>
    </sheetView>
  </sheetViews>
  <sheetFormatPr defaultRowHeight="12.75"/>
  <cols>
    <col min="1" max="1" width="5.140625" customWidth="1"/>
    <col min="2" max="2" width="12.7109375" customWidth="1"/>
    <col min="3" max="3" width="1.28515625" customWidth="1"/>
    <col min="4" max="4" width="19.42578125" customWidth="1"/>
    <col min="5" max="5" width="1.28515625" customWidth="1"/>
    <col min="6" max="6" width="19.42578125" customWidth="1"/>
    <col min="7" max="7" width="0.28515625" customWidth="1"/>
    <col min="10" max="10" width="19.28515625" bestFit="1" customWidth="1"/>
    <col min="11" max="11" width="17.28515625" bestFit="1" customWidth="1"/>
    <col min="12" max="12" width="19.28515625" bestFit="1" customWidth="1"/>
  </cols>
  <sheetData>
    <row r="1" spans="1:12" ht="29.1" customHeight="1">
      <c r="A1" s="38" t="s">
        <v>0</v>
      </c>
      <c r="B1" s="38"/>
      <c r="C1" s="38"/>
      <c r="D1" s="38"/>
      <c r="E1" s="38"/>
      <c r="F1" s="38"/>
    </row>
    <row r="2" spans="1:12" ht="21.75" customHeight="1">
      <c r="A2" s="38" t="s">
        <v>166</v>
      </c>
      <c r="B2" s="38"/>
      <c r="C2" s="38"/>
      <c r="D2" s="38"/>
      <c r="E2" s="38"/>
      <c r="F2" s="38"/>
    </row>
    <row r="3" spans="1:12" ht="21.75" customHeight="1">
      <c r="A3" s="38" t="s">
        <v>2</v>
      </c>
      <c r="B3" s="38"/>
      <c r="C3" s="38"/>
      <c r="D3" s="38"/>
      <c r="E3" s="38"/>
      <c r="F3" s="38"/>
    </row>
    <row r="4" spans="1:12" ht="14.45" customHeight="1"/>
    <row r="5" spans="1:12" ht="14.45" customHeight="1">
      <c r="A5" s="1" t="s">
        <v>202</v>
      </c>
      <c r="B5" s="39" t="s">
        <v>203</v>
      </c>
      <c r="C5" s="39"/>
      <c r="D5" s="39"/>
      <c r="E5" s="39"/>
      <c r="F5" s="39"/>
    </row>
    <row r="6" spans="1:12" ht="14.45" customHeight="1">
      <c r="D6" s="2" t="s">
        <v>185</v>
      </c>
      <c r="F6" s="2" t="s">
        <v>186</v>
      </c>
    </row>
    <row r="7" spans="1:12" ht="36.4" customHeight="1">
      <c r="A7" s="34" t="s">
        <v>204</v>
      </c>
      <c r="B7" s="34"/>
      <c r="D7" s="19" t="s">
        <v>205</v>
      </c>
      <c r="F7" s="19" t="s">
        <v>205</v>
      </c>
    </row>
    <row r="8" spans="1:12" ht="21.75" customHeight="1">
      <c r="A8" s="35" t="s">
        <v>19</v>
      </c>
      <c r="B8" s="35"/>
      <c r="D8" s="6">
        <v>325356</v>
      </c>
      <c r="F8" s="6">
        <v>325356</v>
      </c>
      <c r="J8" s="50"/>
      <c r="K8" s="50"/>
      <c r="L8" s="50"/>
    </row>
    <row r="9" spans="1:12" ht="21.75" customHeight="1">
      <c r="A9" s="29" t="s">
        <v>239</v>
      </c>
      <c r="B9" s="29"/>
      <c r="D9" s="9">
        <v>4257778</v>
      </c>
      <c r="F9" s="9">
        <v>4257778</v>
      </c>
      <c r="J9" s="50"/>
      <c r="K9" s="50"/>
      <c r="L9" s="50"/>
    </row>
    <row r="10" spans="1:12" ht="21.75" customHeight="1">
      <c r="A10" s="29" t="s">
        <v>240</v>
      </c>
      <c r="B10" s="29"/>
      <c r="D10" s="9">
        <v>80000</v>
      </c>
      <c r="F10" s="9">
        <v>80000</v>
      </c>
      <c r="J10" s="50"/>
      <c r="K10" s="50"/>
      <c r="L10" s="50"/>
    </row>
    <row r="11" spans="1:12" ht="21.75" customHeight="1">
      <c r="A11" s="29" t="s">
        <v>241</v>
      </c>
      <c r="B11" s="29"/>
      <c r="D11" s="9">
        <v>3196</v>
      </c>
      <c r="F11" s="9">
        <v>3196</v>
      </c>
      <c r="J11" s="50"/>
      <c r="K11" s="50"/>
      <c r="L11" s="50"/>
    </row>
    <row r="12" spans="1:12" ht="21.75" customHeight="1">
      <c r="A12" s="29" t="s">
        <v>242</v>
      </c>
      <c r="B12" s="29"/>
      <c r="D12" s="9">
        <v>29905</v>
      </c>
      <c r="F12" s="9">
        <v>29905</v>
      </c>
      <c r="J12" s="50"/>
      <c r="K12" s="50"/>
      <c r="L12" s="50"/>
    </row>
    <row r="13" spans="1:12" ht="21.75" customHeight="1">
      <c r="A13" s="29" t="s">
        <v>247</v>
      </c>
      <c r="B13" s="29"/>
      <c r="D13" s="9">
        <v>259465753</v>
      </c>
      <c r="F13" s="9">
        <v>259465753</v>
      </c>
      <c r="J13" s="50"/>
      <c r="K13" s="50"/>
      <c r="L13" s="50"/>
    </row>
    <row r="14" spans="1:12" ht="21.75" customHeight="1">
      <c r="A14" s="29" t="s">
        <v>243</v>
      </c>
      <c r="B14" s="29"/>
      <c r="D14" s="9">
        <v>24043628</v>
      </c>
      <c r="F14" s="9">
        <v>24043628</v>
      </c>
      <c r="J14" s="50"/>
      <c r="K14" s="50"/>
      <c r="L14" s="50"/>
    </row>
    <row r="15" spans="1:12" ht="21.75" customHeight="1">
      <c r="A15" s="29" t="s">
        <v>244</v>
      </c>
      <c r="B15" s="29"/>
      <c r="D15" s="9">
        <v>2106979</v>
      </c>
      <c r="F15" s="9">
        <v>2106979</v>
      </c>
      <c r="J15" s="50"/>
      <c r="K15" s="50"/>
      <c r="L15" s="50"/>
    </row>
    <row r="16" spans="1:12" ht="21.75" customHeight="1">
      <c r="A16" s="29" t="s">
        <v>245</v>
      </c>
      <c r="B16" s="29"/>
      <c r="D16" s="9">
        <v>568236</v>
      </c>
      <c r="F16" s="9">
        <v>568236</v>
      </c>
      <c r="J16" s="50"/>
      <c r="K16" s="50"/>
      <c r="L16" s="50"/>
    </row>
    <row r="17" spans="1:12" ht="21.75" customHeight="1">
      <c r="A17" s="29" t="s">
        <v>248</v>
      </c>
      <c r="B17" s="29"/>
      <c r="D17" s="9">
        <v>86639213249</v>
      </c>
      <c r="F17" s="9">
        <v>86639213249</v>
      </c>
      <c r="J17" s="50"/>
      <c r="K17" s="50"/>
      <c r="L17" s="50"/>
    </row>
    <row r="18" spans="1:12" ht="21.75" customHeight="1">
      <c r="A18" s="29" t="s">
        <v>20</v>
      </c>
      <c r="B18" s="29"/>
      <c r="D18" s="9">
        <v>21020</v>
      </c>
      <c r="F18" s="9">
        <v>21020</v>
      </c>
      <c r="J18" s="50"/>
      <c r="K18" s="50"/>
      <c r="L18" s="50"/>
    </row>
    <row r="19" spans="1:12" ht="21.75" customHeight="1">
      <c r="A19" s="29" t="s">
        <v>246</v>
      </c>
      <c r="B19" s="29"/>
      <c r="D19" s="9">
        <v>2241</v>
      </c>
      <c r="F19" s="9">
        <v>2241</v>
      </c>
      <c r="J19" s="50"/>
      <c r="K19" s="50"/>
      <c r="L19" s="50"/>
    </row>
    <row r="20" spans="1:12" ht="21.75" customHeight="1">
      <c r="A20" s="29" t="s">
        <v>249</v>
      </c>
      <c r="B20" s="29"/>
      <c r="D20" s="9">
        <v>97094044894</v>
      </c>
      <c r="F20" s="9">
        <v>97094044894</v>
      </c>
    </row>
    <row r="21" spans="1:12" ht="21.75" customHeight="1">
      <c r="A21" s="29" t="s">
        <v>250</v>
      </c>
      <c r="B21" s="29"/>
      <c r="D21" s="9">
        <v>32603478057</v>
      </c>
      <c r="F21" s="9">
        <v>32603478057</v>
      </c>
    </row>
    <row r="22" spans="1:12" ht="21.75" customHeight="1">
      <c r="A22" s="29" t="s">
        <v>20</v>
      </c>
      <c r="B22" s="29"/>
      <c r="D22" s="9">
        <v>64188056759</v>
      </c>
      <c r="F22" s="9">
        <v>64188056759</v>
      </c>
    </row>
    <row r="23" spans="1:12" ht="21.75" customHeight="1">
      <c r="A23" s="29" t="s">
        <v>251</v>
      </c>
      <c r="B23" s="29"/>
      <c r="D23" s="9">
        <v>362712329</v>
      </c>
      <c r="F23" s="9">
        <v>362712329</v>
      </c>
    </row>
    <row r="24" spans="1:12" ht="21.75" customHeight="1">
      <c r="A24" s="29" t="s">
        <v>244</v>
      </c>
      <c r="B24" s="29"/>
      <c r="D24" s="9">
        <v>10252900346</v>
      </c>
      <c r="F24" s="9">
        <v>10252900346</v>
      </c>
    </row>
    <row r="25" spans="1:12" ht="21.75" customHeight="1">
      <c r="A25" s="29" t="s">
        <v>252</v>
      </c>
      <c r="B25" s="29"/>
      <c r="D25" s="9">
        <v>45472935025</v>
      </c>
      <c r="F25" s="9">
        <v>45472935025</v>
      </c>
    </row>
    <row r="26" spans="1:12" ht="21.75" customHeight="1">
      <c r="A26" s="29" t="s">
        <v>253</v>
      </c>
      <c r="B26" s="29"/>
      <c r="D26" s="9">
        <v>4198098062</v>
      </c>
      <c r="F26" s="9">
        <v>4198098062</v>
      </c>
    </row>
    <row r="27" spans="1:12" ht="21.75" customHeight="1" thickBot="1">
      <c r="A27" s="33" t="s">
        <v>32</v>
      </c>
      <c r="B27" s="33"/>
      <c r="D27" s="16">
        <v>341102342813</v>
      </c>
      <c r="F27" s="16">
        <v>341102342813</v>
      </c>
    </row>
    <row r="28" spans="1:12" ht="13.5" thickTop="1"/>
    <row r="29" spans="1:12">
      <c r="D29" s="26"/>
    </row>
  </sheetData>
  <autoFilter ref="A7:F27" xr:uid="{00000000-0001-0000-0C00-000000000000}">
    <filterColumn colId="0" showButton="0"/>
  </autoFilter>
  <mergeCells count="25">
    <mergeCell ref="A1:F1"/>
    <mergeCell ref="A2:F2"/>
    <mergeCell ref="A3:F3"/>
    <mergeCell ref="B5:F5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22:B22"/>
    <mergeCell ref="A21:B21"/>
    <mergeCell ref="A17:B17"/>
    <mergeCell ref="A18:B18"/>
    <mergeCell ref="A19:B19"/>
    <mergeCell ref="A20:B20"/>
    <mergeCell ref="A27:B27"/>
    <mergeCell ref="A26:B26"/>
    <mergeCell ref="A25:B25"/>
    <mergeCell ref="A24:B24"/>
    <mergeCell ref="A23:B23"/>
  </mergeCells>
  <pageMargins left="0.39" right="0.39" top="0.39" bottom="0.39" header="0" footer="0"/>
  <pageSetup paperSize="0" fitToHeight="0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F11"/>
  <sheetViews>
    <sheetView rightToLeft="1" workbookViewId="0">
      <selection sqref="A1:F1"/>
    </sheetView>
  </sheetViews>
  <sheetFormatPr defaultRowHeight="12.75"/>
  <cols>
    <col min="1" max="1" width="5.140625" customWidth="1"/>
    <col min="2" max="2" width="41.5703125" customWidth="1"/>
    <col min="3" max="3" width="1.28515625" customWidth="1"/>
    <col min="4" max="4" width="19.42578125" customWidth="1"/>
    <col min="5" max="5" width="1.28515625" customWidth="1"/>
    <col min="6" max="6" width="19.42578125" customWidth="1"/>
    <col min="7" max="7" width="0.28515625" customWidth="1"/>
  </cols>
  <sheetData>
    <row r="1" spans="1:6" ht="29.1" customHeight="1">
      <c r="A1" s="38" t="s">
        <v>0</v>
      </c>
      <c r="B1" s="38"/>
      <c r="C1" s="38"/>
      <c r="D1" s="38"/>
      <c r="E1" s="38"/>
      <c r="F1" s="38"/>
    </row>
    <row r="2" spans="1:6" ht="21.75" customHeight="1">
      <c r="A2" s="38" t="s">
        <v>166</v>
      </c>
      <c r="B2" s="38"/>
      <c r="C2" s="38"/>
      <c r="D2" s="38"/>
      <c r="E2" s="38"/>
      <c r="F2" s="38"/>
    </row>
    <row r="3" spans="1:6" ht="21.75" customHeight="1">
      <c r="A3" s="38" t="s">
        <v>2</v>
      </c>
      <c r="B3" s="38"/>
      <c r="C3" s="38"/>
      <c r="D3" s="38"/>
      <c r="E3" s="38"/>
      <c r="F3" s="38"/>
    </row>
    <row r="4" spans="1:6" ht="14.45" customHeight="1"/>
    <row r="5" spans="1:6" ht="29.1" customHeight="1">
      <c r="A5" s="1" t="s">
        <v>206</v>
      </c>
      <c r="B5" s="39" t="s">
        <v>181</v>
      </c>
      <c r="C5" s="39"/>
      <c r="D5" s="39"/>
      <c r="E5" s="39"/>
      <c r="F5" s="39"/>
    </row>
    <row r="6" spans="1:6" ht="14.45" customHeight="1">
      <c r="D6" s="2" t="s">
        <v>185</v>
      </c>
      <c r="F6" s="2" t="s">
        <v>9</v>
      </c>
    </row>
    <row r="7" spans="1:6" ht="14.45" customHeight="1">
      <c r="A7" s="34" t="s">
        <v>181</v>
      </c>
      <c r="B7" s="34"/>
      <c r="D7" s="4" t="s">
        <v>160</v>
      </c>
      <c r="F7" s="4" t="s">
        <v>160</v>
      </c>
    </row>
    <row r="8" spans="1:6" ht="21.75" customHeight="1">
      <c r="A8" s="35" t="s">
        <v>181</v>
      </c>
      <c r="B8" s="35"/>
      <c r="D8" s="6">
        <v>0</v>
      </c>
      <c r="F8" s="6">
        <v>0</v>
      </c>
    </row>
    <row r="9" spans="1:6" ht="21.75" customHeight="1">
      <c r="A9" s="29" t="s">
        <v>207</v>
      </c>
      <c r="B9" s="29"/>
      <c r="D9" s="9">
        <v>1138691830</v>
      </c>
      <c r="F9" s="9">
        <v>1138691830</v>
      </c>
    </row>
    <row r="10" spans="1:6" ht="21.75" customHeight="1">
      <c r="A10" s="31" t="s">
        <v>208</v>
      </c>
      <c r="B10" s="31"/>
      <c r="D10" s="13">
        <v>1978327</v>
      </c>
      <c r="F10" s="13">
        <v>1978327</v>
      </c>
    </row>
    <row r="11" spans="1:6" ht="21.75" customHeight="1">
      <c r="A11" s="33" t="s">
        <v>32</v>
      </c>
      <c r="B11" s="33"/>
      <c r="D11" s="16">
        <v>1140670157</v>
      </c>
      <c r="F11" s="16">
        <v>1140670157</v>
      </c>
    </row>
  </sheetData>
  <mergeCells count="9">
    <mergeCell ref="A8:B8"/>
    <mergeCell ref="A9:B9"/>
    <mergeCell ref="A10:B10"/>
    <mergeCell ref="A11:B11"/>
    <mergeCell ref="A1:F1"/>
    <mergeCell ref="A2:F2"/>
    <mergeCell ref="A3:F3"/>
    <mergeCell ref="B5:F5"/>
    <mergeCell ref="A7:B7"/>
  </mergeCells>
  <pageMargins left="0.39" right="0.39" top="0.39" bottom="0.39" header="0" footer="0"/>
  <pageSetup paperSize="0" fitToHeight="0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25"/>
  <sheetViews>
    <sheetView rightToLeft="1" workbookViewId="0">
      <selection activeCell="N8" sqref="N8"/>
    </sheetView>
  </sheetViews>
  <sheetFormatPr defaultRowHeight="12.75"/>
  <cols>
    <col min="1" max="1" width="29.140625" bestFit="1" customWidth="1"/>
    <col min="2" max="2" width="1.28515625" customWidth="1"/>
    <col min="3" max="3" width="15.7109375" bestFit="1" customWidth="1"/>
    <col min="4" max="4" width="1.28515625" customWidth="1"/>
    <col min="5" max="5" width="11" bestFit="1" customWidth="1"/>
    <col min="6" max="7" width="1.28515625" customWidth="1"/>
    <col min="8" max="8" width="18.7109375" bestFit="1" customWidth="1"/>
    <col min="9" max="9" width="1.28515625" customWidth="1"/>
    <col min="10" max="10" width="16" bestFit="1" customWidth="1"/>
    <col min="11" max="11" width="1.28515625" customWidth="1"/>
    <col min="12" max="12" width="10.7109375" bestFit="1" customWidth="1"/>
    <col min="13" max="13" width="1.28515625" customWidth="1"/>
    <col min="14" max="14" width="16" bestFit="1" customWidth="1"/>
    <col min="15" max="15" width="1.28515625" customWidth="1"/>
    <col min="16" max="16" width="16" bestFit="1" customWidth="1"/>
    <col min="17" max="17" width="1.28515625" customWidth="1"/>
    <col min="18" max="18" width="10.7109375" bestFit="1" customWidth="1"/>
    <col min="19" max="19" width="1.28515625" customWidth="1"/>
    <col min="20" max="20" width="16" bestFit="1" customWidth="1"/>
    <col min="21" max="21" width="0.28515625" customWidth="1"/>
  </cols>
  <sheetData>
    <row r="1" spans="1:20" ht="29.1" customHeight="1">
      <c r="A1" s="38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</row>
    <row r="2" spans="1:20" ht="21.75" customHeight="1">
      <c r="A2" s="38" t="s">
        <v>166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</row>
    <row r="3" spans="1:20" ht="21.75" customHeight="1">
      <c r="A3" s="38" t="s">
        <v>2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</row>
    <row r="4" spans="1:20" ht="14.45" customHeight="1"/>
    <row r="5" spans="1:20" ht="14.45" customHeight="1">
      <c r="A5" s="39" t="s">
        <v>210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</row>
    <row r="6" spans="1:20" ht="14.45" customHeight="1">
      <c r="A6" s="34" t="s">
        <v>169</v>
      </c>
      <c r="J6" s="34" t="s">
        <v>185</v>
      </c>
      <c r="K6" s="34"/>
      <c r="L6" s="34"/>
      <c r="M6" s="34"/>
      <c r="N6" s="34"/>
      <c r="P6" s="34" t="s">
        <v>186</v>
      </c>
      <c r="Q6" s="34"/>
      <c r="R6" s="34"/>
      <c r="S6" s="34"/>
      <c r="T6" s="34"/>
    </row>
    <row r="7" spans="1:20" ht="29.1" customHeight="1">
      <c r="A7" s="34"/>
      <c r="C7" s="18" t="s">
        <v>211</v>
      </c>
      <c r="E7" s="41" t="s">
        <v>68</v>
      </c>
      <c r="F7" s="41"/>
      <c r="H7" s="18" t="s">
        <v>212</v>
      </c>
      <c r="J7" s="19" t="s">
        <v>213</v>
      </c>
      <c r="K7" s="3"/>
      <c r="L7" s="19" t="s">
        <v>209</v>
      </c>
      <c r="M7" s="3"/>
      <c r="N7" s="19" t="s">
        <v>214</v>
      </c>
      <c r="P7" s="19" t="s">
        <v>213</v>
      </c>
      <c r="Q7" s="3"/>
      <c r="R7" s="19" t="s">
        <v>209</v>
      </c>
      <c r="S7" s="3"/>
      <c r="T7" s="19" t="s">
        <v>214</v>
      </c>
    </row>
    <row r="8" spans="1:20" ht="21.75" customHeight="1">
      <c r="A8" s="5" t="s">
        <v>98</v>
      </c>
      <c r="C8" s="3"/>
      <c r="E8" s="5" t="s">
        <v>100</v>
      </c>
      <c r="F8" s="3"/>
      <c r="H8" s="7">
        <v>18</v>
      </c>
      <c r="J8" s="6">
        <v>101560568</v>
      </c>
      <c r="L8" s="6">
        <v>0</v>
      </c>
      <c r="N8" s="6">
        <v>101560568</v>
      </c>
      <c r="P8" s="6">
        <v>101560568</v>
      </c>
      <c r="R8" s="6">
        <v>0</v>
      </c>
      <c r="T8" s="6">
        <v>101560568</v>
      </c>
    </row>
    <row r="9" spans="1:20" ht="21.75" customHeight="1">
      <c r="A9" s="8" t="s">
        <v>133</v>
      </c>
      <c r="E9" s="8" t="s">
        <v>135</v>
      </c>
      <c r="H9" s="10">
        <v>23</v>
      </c>
      <c r="J9" s="9">
        <v>24342838867</v>
      </c>
      <c r="L9" s="9">
        <v>0</v>
      </c>
      <c r="N9" s="9">
        <v>24342838867</v>
      </c>
      <c r="P9" s="9">
        <v>24342838867</v>
      </c>
      <c r="R9" s="9">
        <v>0</v>
      </c>
      <c r="T9" s="9">
        <v>24342838867</v>
      </c>
    </row>
    <row r="10" spans="1:20" ht="21.75" customHeight="1">
      <c r="A10" s="8" t="s">
        <v>139</v>
      </c>
      <c r="E10" s="8" t="s">
        <v>142</v>
      </c>
      <c r="H10" s="10">
        <v>20.5</v>
      </c>
      <c r="J10" s="9">
        <v>42987463275</v>
      </c>
      <c r="L10" s="9">
        <v>0</v>
      </c>
      <c r="N10" s="9">
        <v>42987463275</v>
      </c>
      <c r="P10" s="9">
        <v>42987463275</v>
      </c>
      <c r="R10" s="9">
        <v>0</v>
      </c>
      <c r="T10" s="9">
        <v>42987463275</v>
      </c>
    </row>
    <row r="11" spans="1:20" ht="21.75" customHeight="1">
      <c r="A11" s="8" t="s">
        <v>136</v>
      </c>
      <c r="E11" s="8" t="s">
        <v>138</v>
      </c>
      <c r="H11" s="10">
        <v>23</v>
      </c>
      <c r="J11" s="9">
        <v>15843578628</v>
      </c>
      <c r="L11" s="9">
        <v>0</v>
      </c>
      <c r="N11" s="9">
        <v>15843578628</v>
      </c>
      <c r="P11" s="9">
        <v>15843578628</v>
      </c>
      <c r="R11" s="9">
        <v>0</v>
      </c>
      <c r="T11" s="9">
        <v>15843578628</v>
      </c>
    </row>
    <row r="12" spans="1:20" ht="21.75" customHeight="1">
      <c r="A12" s="8" t="s">
        <v>113</v>
      </c>
      <c r="E12" s="8" t="s">
        <v>115</v>
      </c>
      <c r="H12" s="10">
        <v>23</v>
      </c>
      <c r="J12" s="9">
        <v>40795729536</v>
      </c>
      <c r="L12" s="9">
        <v>0</v>
      </c>
      <c r="N12" s="9">
        <v>40795729536</v>
      </c>
      <c r="P12" s="9">
        <v>40795729536</v>
      </c>
      <c r="R12" s="9">
        <v>0</v>
      </c>
      <c r="T12" s="9">
        <v>40795729536</v>
      </c>
    </row>
    <row r="13" spans="1:20" ht="21.75" customHeight="1">
      <c r="A13" s="8" t="s">
        <v>130</v>
      </c>
      <c r="E13" s="8" t="s">
        <v>132</v>
      </c>
      <c r="H13" s="10">
        <v>23</v>
      </c>
      <c r="J13" s="9">
        <v>10487818726</v>
      </c>
      <c r="L13" s="9">
        <v>0</v>
      </c>
      <c r="N13" s="9">
        <v>10487818726</v>
      </c>
      <c r="P13" s="9">
        <v>10487818726</v>
      </c>
      <c r="R13" s="9">
        <v>0</v>
      </c>
      <c r="T13" s="9">
        <v>10487818726</v>
      </c>
    </row>
    <row r="14" spans="1:20" ht="21.75" customHeight="1">
      <c r="A14" s="8" t="s">
        <v>70</v>
      </c>
      <c r="E14" s="8" t="s">
        <v>73</v>
      </c>
      <c r="H14" s="10">
        <v>2</v>
      </c>
      <c r="J14" s="9">
        <v>17846428961</v>
      </c>
      <c r="L14" s="9">
        <v>0</v>
      </c>
      <c r="N14" s="9">
        <v>17846428961</v>
      </c>
      <c r="P14" s="9">
        <v>17846428961</v>
      </c>
      <c r="R14" s="9">
        <v>0</v>
      </c>
      <c r="T14" s="9">
        <v>17846428961</v>
      </c>
    </row>
    <row r="15" spans="1:20" ht="21.75" customHeight="1">
      <c r="A15" s="8" t="s">
        <v>101</v>
      </c>
      <c r="E15" s="8" t="s">
        <v>103</v>
      </c>
      <c r="H15" s="10">
        <v>23</v>
      </c>
      <c r="J15" s="9">
        <v>12292757738</v>
      </c>
      <c r="L15" s="9">
        <v>0</v>
      </c>
      <c r="N15" s="9">
        <v>12292757738</v>
      </c>
      <c r="P15" s="9">
        <v>12292757738</v>
      </c>
      <c r="R15" s="9">
        <v>0</v>
      </c>
      <c r="T15" s="9">
        <v>12292757738</v>
      </c>
    </row>
    <row r="16" spans="1:20" ht="21.75" customHeight="1">
      <c r="A16" s="8" t="s">
        <v>110</v>
      </c>
      <c r="E16" s="8" t="s">
        <v>112</v>
      </c>
      <c r="H16" s="10">
        <v>23</v>
      </c>
      <c r="J16" s="9">
        <v>8541882774</v>
      </c>
      <c r="L16" s="9">
        <v>0</v>
      </c>
      <c r="N16" s="9">
        <v>8541882774</v>
      </c>
      <c r="P16" s="9">
        <v>8541882774</v>
      </c>
      <c r="R16" s="9">
        <v>0</v>
      </c>
      <c r="T16" s="9">
        <v>8541882774</v>
      </c>
    </row>
    <row r="17" spans="1:20" ht="21.75" customHeight="1">
      <c r="A17" s="8" t="s">
        <v>104</v>
      </c>
      <c r="E17" s="8" t="s">
        <v>106</v>
      </c>
      <c r="H17" s="10">
        <v>23</v>
      </c>
      <c r="J17" s="9">
        <v>10869766362</v>
      </c>
      <c r="L17" s="9">
        <v>0</v>
      </c>
      <c r="N17" s="9">
        <v>10869766362</v>
      </c>
      <c r="P17" s="9">
        <v>10869766362</v>
      </c>
      <c r="R17" s="9">
        <v>0</v>
      </c>
      <c r="T17" s="9">
        <v>10869766362</v>
      </c>
    </row>
    <row r="18" spans="1:20" ht="21.75" customHeight="1">
      <c r="A18" s="8" t="s">
        <v>127</v>
      </c>
      <c r="E18" s="8" t="s">
        <v>129</v>
      </c>
      <c r="H18" s="10">
        <v>20.5</v>
      </c>
      <c r="J18" s="9">
        <v>18388507934</v>
      </c>
      <c r="L18" s="9">
        <v>0</v>
      </c>
      <c r="N18" s="9">
        <v>18388507934</v>
      </c>
      <c r="P18" s="9">
        <v>18388507934</v>
      </c>
      <c r="R18" s="9">
        <v>0</v>
      </c>
      <c r="T18" s="9">
        <v>18388507934</v>
      </c>
    </row>
    <row r="19" spans="1:20" ht="21.75" customHeight="1">
      <c r="A19" s="8" t="s">
        <v>107</v>
      </c>
      <c r="E19" s="8" t="s">
        <v>109</v>
      </c>
      <c r="H19" s="10">
        <v>18</v>
      </c>
      <c r="J19" s="9">
        <v>4378717130</v>
      </c>
      <c r="L19" s="9">
        <v>0</v>
      </c>
      <c r="N19" s="9">
        <v>4378717130</v>
      </c>
      <c r="P19" s="9">
        <v>4378717130</v>
      </c>
      <c r="R19" s="9">
        <v>0</v>
      </c>
      <c r="T19" s="9">
        <v>4378717130</v>
      </c>
    </row>
    <row r="20" spans="1:20" ht="21.75" customHeight="1">
      <c r="A20" s="8" t="s">
        <v>125</v>
      </c>
      <c r="E20" s="8" t="s">
        <v>118</v>
      </c>
      <c r="H20" s="10">
        <v>20.5</v>
      </c>
      <c r="J20" s="9">
        <v>4287181152</v>
      </c>
      <c r="L20" s="9">
        <v>0</v>
      </c>
      <c r="N20" s="9">
        <v>4287181152</v>
      </c>
      <c r="P20" s="9">
        <v>4287181152</v>
      </c>
      <c r="R20" s="9">
        <v>0</v>
      </c>
      <c r="T20" s="9">
        <v>4287181152</v>
      </c>
    </row>
    <row r="21" spans="1:20" ht="21.75" customHeight="1">
      <c r="A21" s="8" t="s">
        <v>122</v>
      </c>
      <c r="E21" s="8" t="s">
        <v>124</v>
      </c>
      <c r="H21" s="10">
        <v>18</v>
      </c>
      <c r="J21" s="9">
        <v>142018892</v>
      </c>
      <c r="L21" s="9">
        <v>0</v>
      </c>
      <c r="N21" s="9">
        <v>142018892</v>
      </c>
      <c r="P21" s="9">
        <v>142018892</v>
      </c>
      <c r="R21" s="9">
        <v>0</v>
      </c>
      <c r="T21" s="9">
        <v>142018892</v>
      </c>
    </row>
    <row r="22" spans="1:20" ht="21.75" customHeight="1">
      <c r="A22" s="8" t="s">
        <v>119</v>
      </c>
      <c r="E22" s="8" t="s">
        <v>121</v>
      </c>
      <c r="H22" s="10">
        <v>18</v>
      </c>
      <c r="J22" s="9">
        <v>161301640</v>
      </c>
      <c r="L22" s="9">
        <v>0</v>
      </c>
      <c r="N22" s="9">
        <v>161301640</v>
      </c>
      <c r="P22" s="9">
        <v>161301640</v>
      </c>
      <c r="R22" s="9">
        <v>0</v>
      </c>
      <c r="T22" s="9">
        <v>161301640</v>
      </c>
    </row>
    <row r="23" spans="1:20" ht="21.75" customHeight="1">
      <c r="A23" s="8" t="s">
        <v>116</v>
      </c>
      <c r="E23" s="8" t="s">
        <v>118</v>
      </c>
      <c r="H23" s="10">
        <v>18</v>
      </c>
      <c r="J23" s="9">
        <v>159131323</v>
      </c>
      <c r="L23" s="9">
        <v>0</v>
      </c>
      <c r="N23" s="9">
        <v>159131323</v>
      </c>
      <c r="P23" s="9">
        <v>159131323</v>
      </c>
      <c r="R23" s="9">
        <v>0</v>
      </c>
      <c r="T23" s="9">
        <v>159131323</v>
      </c>
    </row>
    <row r="24" spans="1:20" ht="21.75" customHeight="1">
      <c r="A24" s="11" t="s">
        <v>95</v>
      </c>
      <c r="C24" s="12"/>
      <c r="E24" s="11" t="s">
        <v>97</v>
      </c>
      <c r="H24" s="14">
        <v>18</v>
      </c>
      <c r="J24" s="13">
        <v>2828845106</v>
      </c>
      <c r="L24" s="13">
        <v>0</v>
      </c>
      <c r="N24" s="13">
        <v>2828845106</v>
      </c>
      <c r="P24" s="13">
        <v>2828845106</v>
      </c>
      <c r="R24" s="13">
        <v>0</v>
      </c>
      <c r="T24" s="13">
        <v>2828845106</v>
      </c>
    </row>
    <row r="25" spans="1:20" ht="21.75" customHeight="1">
      <c r="A25" s="15" t="s">
        <v>32</v>
      </c>
      <c r="C25" s="16"/>
      <c r="E25" s="16"/>
      <c r="H25" s="16"/>
      <c r="J25" s="16">
        <v>214455528612</v>
      </c>
      <c r="L25" s="16">
        <v>0</v>
      </c>
      <c r="N25" s="16">
        <v>214455528612</v>
      </c>
      <c r="P25" s="16">
        <v>214455528612</v>
      </c>
      <c r="R25" s="16">
        <v>0</v>
      </c>
      <c r="T25" s="16">
        <v>214455528612</v>
      </c>
    </row>
  </sheetData>
  <mergeCells count="8">
    <mergeCell ref="A1:T1"/>
    <mergeCell ref="A2:T2"/>
    <mergeCell ref="A3:T3"/>
    <mergeCell ref="A5:T5"/>
    <mergeCell ref="A6:A7"/>
    <mergeCell ref="J6:N6"/>
    <mergeCell ref="P6:T6"/>
    <mergeCell ref="E7:F7"/>
  </mergeCells>
  <pageMargins left="0.39" right="0.39" top="0.39" bottom="0.39" header="0" footer="0"/>
  <pageSetup paperSize="0" fitToHeight="0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R17"/>
  <sheetViews>
    <sheetView rightToLeft="1" workbookViewId="0">
      <selection activeCell="K16" sqref="K16"/>
    </sheetView>
  </sheetViews>
  <sheetFormatPr defaultRowHeight="12.75"/>
  <cols>
    <col min="1" max="1" width="29.140625" bestFit="1" customWidth="1"/>
    <col min="2" max="2" width="1.28515625" customWidth="1"/>
    <col min="3" max="3" width="11" bestFit="1" customWidth="1"/>
    <col min="4" max="4" width="1.28515625" customWidth="1"/>
    <col min="5" max="5" width="17.5703125" bestFit="1" customWidth="1"/>
    <col min="6" max="6" width="1.28515625" customWidth="1"/>
    <col min="7" max="7" width="17.85546875" bestFit="1" customWidth="1"/>
    <col min="8" max="8" width="1.28515625" customWidth="1"/>
    <col min="9" max="9" width="21.85546875" bestFit="1" customWidth="1"/>
    <col min="10" max="10" width="1.28515625" customWidth="1"/>
    <col min="11" max="11" width="11" bestFit="1" customWidth="1"/>
    <col min="12" max="12" width="1.28515625" customWidth="1"/>
    <col min="13" max="13" width="17.5703125" bestFit="1" customWidth="1"/>
    <col min="14" max="14" width="1.28515625" customWidth="1"/>
    <col min="15" max="15" width="17.85546875" bestFit="1" customWidth="1"/>
    <col min="16" max="16" width="1.28515625" customWidth="1"/>
    <col min="17" max="17" width="14.28515625" customWidth="1"/>
    <col min="18" max="18" width="1.28515625" customWidth="1"/>
    <col min="19" max="19" width="0.28515625" customWidth="1"/>
  </cols>
  <sheetData>
    <row r="1" spans="1:18" ht="29.1" customHeight="1">
      <c r="A1" s="38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</row>
    <row r="2" spans="1:18" ht="21.75" customHeight="1">
      <c r="A2" s="38" t="s">
        <v>166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</row>
    <row r="3" spans="1:18" ht="21.75" customHeight="1">
      <c r="A3" s="38" t="s">
        <v>2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</row>
    <row r="4" spans="1:18" ht="14.45" customHeight="1"/>
    <row r="5" spans="1:18" ht="14.45" customHeight="1">
      <c r="A5" s="39" t="s">
        <v>215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</row>
    <row r="6" spans="1:18" ht="14.45" customHeight="1">
      <c r="A6" s="34" t="s">
        <v>169</v>
      </c>
      <c r="C6" s="34" t="s">
        <v>185</v>
      </c>
      <c r="D6" s="34"/>
      <c r="E6" s="34"/>
      <c r="F6" s="34"/>
      <c r="G6" s="34"/>
      <c r="H6" s="34"/>
      <c r="I6" s="34"/>
      <c r="K6" s="34" t="s">
        <v>186</v>
      </c>
      <c r="L6" s="34"/>
      <c r="M6" s="34"/>
      <c r="N6" s="34"/>
      <c r="O6" s="34"/>
      <c r="P6" s="34"/>
      <c r="Q6" s="34"/>
      <c r="R6" s="34"/>
    </row>
    <row r="7" spans="1:18" ht="29.1" customHeight="1">
      <c r="A7" s="34"/>
      <c r="C7" s="19" t="s">
        <v>13</v>
      </c>
      <c r="D7" s="3"/>
      <c r="E7" s="19" t="s">
        <v>216</v>
      </c>
      <c r="F7" s="3"/>
      <c r="G7" s="19" t="s">
        <v>217</v>
      </c>
      <c r="H7" s="3"/>
      <c r="I7" s="19" t="s">
        <v>218</v>
      </c>
      <c r="K7" s="19" t="s">
        <v>13</v>
      </c>
      <c r="L7" s="3"/>
      <c r="M7" s="19" t="s">
        <v>216</v>
      </c>
      <c r="N7" s="3"/>
      <c r="O7" s="19" t="s">
        <v>217</v>
      </c>
      <c r="P7" s="3"/>
      <c r="Q7" s="42" t="s">
        <v>218</v>
      </c>
      <c r="R7" s="42"/>
    </row>
    <row r="8" spans="1:18" ht="21.75" customHeight="1">
      <c r="A8" s="5" t="s">
        <v>49</v>
      </c>
      <c r="C8" s="6">
        <v>15820000</v>
      </c>
      <c r="E8" s="6">
        <v>360312997800</v>
      </c>
      <c r="G8" s="6">
        <v>354693417400</v>
      </c>
      <c r="I8" s="6">
        <v>5619580400</v>
      </c>
      <c r="K8" s="6">
        <v>15820000</v>
      </c>
      <c r="M8" s="6">
        <v>360312997800</v>
      </c>
      <c r="O8" s="6">
        <v>354693417400</v>
      </c>
      <c r="Q8" s="36">
        <v>5619580400</v>
      </c>
      <c r="R8" s="36"/>
    </row>
    <row r="9" spans="1:18" ht="21.75" customHeight="1">
      <c r="A9" s="8" t="s">
        <v>30</v>
      </c>
      <c r="C9" s="9">
        <v>5500000</v>
      </c>
      <c r="E9" s="9">
        <v>52929186730</v>
      </c>
      <c r="G9" s="9">
        <v>50681639249</v>
      </c>
      <c r="I9" s="9">
        <v>2247547481</v>
      </c>
      <c r="K9" s="9">
        <v>5500000</v>
      </c>
      <c r="M9" s="9">
        <v>52929186730</v>
      </c>
      <c r="O9" s="9">
        <v>50681639249</v>
      </c>
      <c r="Q9" s="30">
        <v>2247547481</v>
      </c>
      <c r="R9" s="30"/>
    </row>
    <row r="10" spans="1:18" ht="21.75" customHeight="1">
      <c r="A10" s="8" t="s">
        <v>20</v>
      </c>
      <c r="C10" s="9">
        <v>3498591</v>
      </c>
      <c r="E10" s="9">
        <v>8200928638</v>
      </c>
      <c r="G10" s="9">
        <v>7522425982</v>
      </c>
      <c r="I10" s="9">
        <v>678502656</v>
      </c>
      <c r="K10" s="9">
        <v>3498591</v>
      </c>
      <c r="M10" s="9">
        <v>8200928638</v>
      </c>
      <c r="O10" s="9">
        <v>7522425982</v>
      </c>
      <c r="Q10" s="30">
        <v>678502656</v>
      </c>
      <c r="R10" s="30"/>
    </row>
    <row r="11" spans="1:18" ht="21.75" customHeight="1">
      <c r="A11" s="8" t="s">
        <v>52</v>
      </c>
      <c r="C11" s="9">
        <v>548000</v>
      </c>
      <c r="E11" s="9">
        <v>19169715337</v>
      </c>
      <c r="G11" s="9">
        <v>20175588193</v>
      </c>
      <c r="I11" s="9">
        <v>-1005872856</v>
      </c>
      <c r="K11" s="9">
        <v>548000</v>
      </c>
      <c r="M11" s="9">
        <v>19169715337</v>
      </c>
      <c r="O11" s="9">
        <v>20175588193</v>
      </c>
      <c r="Q11" s="30">
        <v>-1005872856</v>
      </c>
      <c r="R11" s="30"/>
    </row>
    <row r="12" spans="1:18" ht="21.75" customHeight="1">
      <c r="A12" s="8" t="s">
        <v>19</v>
      </c>
      <c r="C12" s="9">
        <v>700000</v>
      </c>
      <c r="E12" s="9">
        <v>1465428520</v>
      </c>
      <c r="G12" s="9">
        <v>1361053260</v>
      </c>
      <c r="I12" s="9">
        <v>104375260</v>
      </c>
      <c r="K12" s="9">
        <v>700000</v>
      </c>
      <c r="M12" s="9">
        <v>1465428520</v>
      </c>
      <c r="O12" s="9">
        <v>1361053260</v>
      </c>
      <c r="Q12" s="30">
        <v>104375260</v>
      </c>
      <c r="R12" s="30"/>
    </row>
    <row r="13" spans="1:18" ht="21.75" customHeight="1">
      <c r="A13" s="8" t="s">
        <v>28</v>
      </c>
      <c r="C13" s="9">
        <v>300000</v>
      </c>
      <c r="E13" s="9">
        <v>1882020422</v>
      </c>
      <c r="G13" s="9">
        <v>1962254681</v>
      </c>
      <c r="I13" s="9">
        <v>-80234259</v>
      </c>
      <c r="K13" s="9">
        <v>300000</v>
      </c>
      <c r="M13" s="9">
        <v>1882020422</v>
      </c>
      <c r="O13" s="9">
        <v>1962254681</v>
      </c>
      <c r="Q13" s="30">
        <v>-80234259</v>
      </c>
      <c r="R13" s="30"/>
    </row>
    <row r="14" spans="1:18" ht="21.75" customHeight="1">
      <c r="A14" s="8" t="s">
        <v>45</v>
      </c>
      <c r="C14" s="9">
        <v>107807</v>
      </c>
      <c r="E14" s="9">
        <v>16555599482</v>
      </c>
      <c r="G14" s="9">
        <v>16933132230</v>
      </c>
      <c r="I14" s="9">
        <v>-377532748</v>
      </c>
      <c r="K14" s="9">
        <v>107807</v>
      </c>
      <c r="M14" s="9">
        <v>16555599482</v>
      </c>
      <c r="O14" s="9">
        <v>16933132230</v>
      </c>
      <c r="Q14" s="30">
        <v>-377532748</v>
      </c>
      <c r="R14" s="30"/>
    </row>
    <row r="15" spans="1:18" ht="21.75" customHeight="1">
      <c r="A15" s="8" t="s">
        <v>23</v>
      </c>
      <c r="C15" s="9">
        <v>801308</v>
      </c>
      <c r="E15" s="9">
        <v>2463698942</v>
      </c>
      <c r="G15" s="9">
        <v>2292442742</v>
      </c>
      <c r="I15" s="9">
        <v>171256200</v>
      </c>
      <c r="K15" s="9">
        <v>801308</v>
      </c>
      <c r="M15" s="9">
        <v>2463698942</v>
      </c>
      <c r="O15" s="9">
        <v>2292442742</v>
      </c>
      <c r="Q15" s="30">
        <v>171256200</v>
      </c>
      <c r="R15" s="30"/>
    </row>
    <row r="16" spans="1:18" ht="21.75" customHeight="1">
      <c r="A16" s="11" t="s">
        <v>44</v>
      </c>
      <c r="C16" s="13">
        <v>53086000</v>
      </c>
      <c r="E16" s="13">
        <v>800654200060</v>
      </c>
      <c r="G16" s="13">
        <v>788166771398</v>
      </c>
      <c r="I16" s="13">
        <v>12487428662</v>
      </c>
      <c r="K16" s="13">
        <v>53086000</v>
      </c>
      <c r="M16" s="13">
        <v>800654200060</v>
      </c>
      <c r="O16" s="13">
        <v>788166771398</v>
      </c>
      <c r="Q16" s="32">
        <v>12487428662</v>
      </c>
      <c r="R16" s="32"/>
    </row>
    <row r="17" spans="1:18" ht="21.75" customHeight="1">
      <c r="A17" s="15" t="s">
        <v>32</v>
      </c>
      <c r="C17" s="16">
        <v>80361706</v>
      </c>
      <c r="E17" s="16">
        <v>1263633775931</v>
      </c>
      <c r="G17" s="16">
        <v>1243788725135</v>
      </c>
      <c r="I17" s="16">
        <v>19845050796</v>
      </c>
      <c r="K17" s="16">
        <v>80361706</v>
      </c>
      <c r="M17" s="16">
        <v>1263633775931</v>
      </c>
      <c r="O17" s="16">
        <v>1243788725135</v>
      </c>
      <c r="Q17" s="40">
        <v>19845050796</v>
      </c>
      <c r="R17" s="40"/>
    </row>
  </sheetData>
  <mergeCells count="18">
    <mergeCell ref="A1:Q1"/>
    <mergeCell ref="A2:R2"/>
    <mergeCell ref="A3:R3"/>
    <mergeCell ref="A5:R5"/>
    <mergeCell ref="A6:A7"/>
    <mergeCell ref="C6:I6"/>
    <mergeCell ref="K6:R6"/>
    <mergeCell ref="Q7:R7"/>
    <mergeCell ref="Q8:R8"/>
    <mergeCell ref="Q9:R9"/>
    <mergeCell ref="Q10:R10"/>
    <mergeCell ref="Q11:R11"/>
    <mergeCell ref="Q12:R12"/>
    <mergeCell ref="Q13:R13"/>
    <mergeCell ref="Q14:R14"/>
    <mergeCell ref="Q15:R15"/>
    <mergeCell ref="Q16:R16"/>
    <mergeCell ref="Q17:R17"/>
  </mergeCells>
  <pageMargins left="0.39" right="0.39" top="0.39" bottom="0.39" header="0" footer="0"/>
  <pageSetup paperSize="0" fitToHeight="0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R64"/>
  <sheetViews>
    <sheetView rightToLeft="1" workbookViewId="0">
      <selection activeCell="G10" sqref="G10"/>
    </sheetView>
  </sheetViews>
  <sheetFormatPr defaultRowHeight="12.75"/>
  <cols>
    <col min="1" max="1" width="33.5703125" bestFit="1" customWidth="1"/>
    <col min="2" max="2" width="1.28515625" customWidth="1"/>
    <col min="3" max="3" width="12" bestFit="1" customWidth="1"/>
    <col min="4" max="4" width="1.28515625" customWidth="1"/>
    <col min="5" max="5" width="18.85546875" bestFit="1" customWidth="1"/>
    <col min="6" max="6" width="1.28515625" customWidth="1"/>
    <col min="7" max="7" width="18.7109375" bestFit="1" customWidth="1"/>
    <col min="8" max="8" width="1.28515625" customWidth="1"/>
    <col min="9" max="9" width="26.28515625" bestFit="1" customWidth="1"/>
    <col min="10" max="10" width="1.28515625" customWidth="1"/>
    <col min="11" max="11" width="12" bestFit="1" customWidth="1"/>
    <col min="12" max="12" width="1.28515625" customWidth="1"/>
    <col min="13" max="13" width="18.85546875" bestFit="1" customWidth="1"/>
    <col min="14" max="14" width="1.28515625" customWidth="1"/>
    <col min="15" max="15" width="18.7109375" bestFit="1" customWidth="1"/>
    <col min="16" max="16" width="1.28515625" customWidth="1"/>
    <col min="17" max="17" width="14.28515625" customWidth="1"/>
    <col min="18" max="18" width="1.28515625" customWidth="1"/>
    <col min="19" max="19" width="0.28515625" customWidth="1"/>
  </cols>
  <sheetData>
    <row r="1" spans="1:18" ht="29.1" customHeight="1">
      <c r="A1" s="38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</row>
    <row r="2" spans="1:18" ht="21.75" customHeight="1">
      <c r="A2" s="38" t="s">
        <v>166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</row>
    <row r="3" spans="1:18" ht="21.75" customHeight="1">
      <c r="A3" s="38" t="s">
        <v>2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</row>
    <row r="4" spans="1:18" ht="14.45" customHeight="1"/>
    <row r="5" spans="1:18" ht="14.45" customHeight="1">
      <c r="A5" s="39" t="s">
        <v>219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</row>
    <row r="6" spans="1:18" ht="14.45" customHeight="1">
      <c r="A6" s="34" t="s">
        <v>169</v>
      </c>
      <c r="C6" s="34" t="s">
        <v>185</v>
      </c>
      <c r="D6" s="34"/>
      <c r="E6" s="34"/>
      <c r="F6" s="34"/>
      <c r="G6" s="34"/>
      <c r="H6" s="34"/>
      <c r="I6" s="34"/>
      <c r="K6" s="34" t="s">
        <v>186</v>
      </c>
      <c r="L6" s="34"/>
      <c r="M6" s="34"/>
      <c r="N6" s="34"/>
      <c r="O6" s="34"/>
      <c r="P6" s="34"/>
      <c r="Q6" s="34"/>
      <c r="R6" s="34"/>
    </row>
    <row r="7" spans="1:18" ht="21">
      <c r="A7" s="34"/>
      <c r="C7" s="19" t="s">
        <v>13</v>
      </c>
      <c r="D7" s="3"/>
      <c r="E7" s="19" t="s">
        <v>15</v>
      </c>
      <c r="F7" s="3"/>
      <c r="G7" s="19" t="s">
        <v>217</v>
      </c>
      <c r="H7" s="3"/>
      <c r="I7" s="19" t="s">
        <v>220</v>
      </c>
      <c r="K7" s="19" t="s">
        <v>13</v>
      </c>
      <c r="L7" s="3"/>
      <c r="M7" s="19" t="s">
        <v>15</v>
      </c>
      <c r="N7" s="3"/>
      <c r="O7" s="19" t="s">
        <v>217</v>
      </c>
      <c r="P7" s="3"/>
      <c r="Q7" s="42" t="s">
        <v>220</v>
      </c>
      <c r="R7" s="42"/>
    </row>
    <row r="8" spans="1:18" ht="21.75" customHeight="1">
      <c r="A8" s="5" t="s">
        <v>29</v>
      </c>
      <c r="C8" s="6">
        <v>3000000</v>
      </c>
      <c r="E8" s="6">
        <v>12480297750</v>
      </c>
      <c r="G8" s="6">
        <v>10288417500</v>
      </c>
      <c r="I8" s="6">
        <v>2191880250</v>
      </c>
      <c r="K8" s="6">
        <v>3000000</v>
      </c>
      <c r="M8" s="6">
        <v>12480297750</v>
      </c>
      <c r="O8" s="6">
        <v>10288417500</v>
      </c>
      <c r="Q8" s="36">
        <v>2191880250</v>
      </c>
      <c r="R8" s="36"/>
    </row>
    <row r="9" spans="1:18" ht="21.75" customHeight="1">
      <c r="A9" s="8" t="s">
        <v>25</v>
      </c>
      <c r="C9" s="9">
        <v>1350000</v>
      </c>
      <c r="E9" s="9">
        <v>34649600850</v>
      </c>
      <c r="G9" s="9">
        <v>31536236250</v>
      </c>
      <c r="I9" s="9">
        <v>3113364600</v>
      </c>
      <c r="K9" s="9">
        <v>1350000</v>
      </c>
      <c r="M9" s="9">
        <v>34649600850</v>
      </c>
      <c r="O9" s="9">
        <v>31536236250</v>
      </c>
      <c r="Q9" s="30">
        <v>3113364600</v>
      </c>
      <c r="R9" s="30"/>
    </row>
    <row r="10" spans="1:18" ht="21.75" customHeight="1">
      <c r="A10" s="8" t="s">
        <v>49</v>
      </c>
      <c r="C10" s="9">
        <v>35492156</v>
      </c>
      <c r="E10" s="9">
        <v>810980548296</v>
      </c>
      <c r="G10" s="9">
        <v>795754368048</v>
      </c>
      <c r="I10" s="9">
        <v>15226180248</v>
      </c>
      <c r="K10" s="9">
        <v>35492156</v>
      </c>
      <c r="M10" s="9">
        <v>810980548296</v>
      </c>
      <c r="O10" s="9">
        <v>795754368048</v>
      </c>
      <c r="Q10" s="30">
        <v>15226180248</v>
      </c>
      <c r="R10" s="30"/>
    </row>
    <row r="11" spans="1:18" ht="21.75" customHeight="1">
      <c r="A11" s="8" t="s">
        <v>53</v>
      </c>
      <c r="C11" s="9">
        <v>500000</v>
      </c>
      <c r="E11" s="9">
        <v>11323537312</v>
      </c>
      <c r="G11" s="9">
        <v>9888243750</v>
      </c>
      <c r="I11" s="9">
        <v>1435293562</v>
      </c>
      <c r="K11" s="9">
        <v>500000</v>
      </c>
      <c r="M11" s="9">
        <v>11323537312</v>
      </c>
      <c r="O11" s="9">
        <v>9888243750</v>
      </c>
      <c r="Q11" s="30">
        <v>1435293562</v>
      </c>
      <c r="R11" s="30"/>
    </row>
    <row r="12" spans="1:18" ht="21.75" customHeight="1">
      <c r="A12" s="8" t="s">
        <v>26</v>
      </c>
      <c r="C12" s="9">
        <v>7500000</v>
      </c>
      <c r="E12" s="9">
        <v>25393007250</v>
      </c>
      <c r="G12" s="9">
        <v>22515232500</v>
      </c>
      <c r="I12" s="9">
        <v>2877774750</v>
      </c>
      <c r="K12" s="9">
        <v>7500000</v>
      </c>
      <c r="M12" s="9">
        <v>25393007250</v>
      </c>
      <c r="O12" s="9">
        <v>22515232500</v>
      </c>
      <c r="Q12" s="30">
        <v>2877774750</v>
      </c>
      <c r="R12" s="30"/>
    </row>
    <row r="13" spans="1:18" ht="21.75" customHeight="1">
      <c r="A13" s="8" t="s">
        <v>55</v>
      </c>
      <c r="C13" s="9">
        <v>2400000</v>
      </c>
      <c r="E13" s="9">
        <v>37151030700</v>
      </c>
      <c r="G13" s="9">
        <v>32001952500</v>
      </c>
      <c r="I13" s="9">
        <v>5149078200</v>
      </c>
      <c r="K13" s="9">
        <v>2400000</v>
      </c>
      <c r="M13" s="9">
        <v>37151030700</v>
      </c>
      <c r="O13" s="9">
        <v>32001952500</v>
      </c>
      <c r="Q13" s="30">
        <v>5149078200</v>
      </c>
      <c r="R13" s="30"/>
    </row>
    <row r="14" spans="1:18" ht="21.75" customHeight="1">
      <c r="A14" s="8" t="s">
        <v>51</v>
      </c>
      <c r="C14" s="9">
        <v>300000</v>
      </c>
      <c r="E14" s="9">
        <v>6053702681</v>
      </c>
      <c r="G14" s="9">
        <v>5179641862</v>
      </c>
      <c r="I14" s="9">
        <v>874060819</v>
      </c>
      <c r="K14" s="9">
        <v>300000</v>
      </c>
      <c r="M14" s="9">
        <v>6053702681</v>
      </c>
      <c r="O14" s="9">
        <v>5179641862</v>
      </c>
      <c r="Q14" s="30">
        <v>874060819</v>
      </c>
      <c r="R14" s="30"/>
    </row>
    <row r="15" spans="1:18" ht="21.75" customHeight="1">
      <c r="A15" s="8" t="s">
        <v>54</v>
      </c>
      <c r="C15" s="9">
        <v>1000000</v>
      </c>
      <c r="E15" s="9">
        <v>13823565000</v>
      </c>
      <c r="G15" s="9">
        <v>12044679937</v>
      </c>
      <c r="I15" s="9">
        <v>1778885063</v>
      </c>
      <c r="K15" s="9">
        <v>1000000</v>
      </c>
      <c r="M15" s="9">
        <v>13823565000</v>
      </c>
      <c r="O15" s="9">
        <v>12044679937</v>
      </c>
      <c r="Q15" s="30">
        <v>1778885063</v>
      </c>
      <c r="R15" s="30"/>
    </row>
    <row r="16" spans="1:18" ht="21.75" customHeight="1">
      <c r="A16" s="8" t="s">
        <v>46</v>
      </c>
      <c r="C16" s="9">
        <v>3900000</v>
      </c>
      <c r="E16" s="9">
        <v>84763224000</v>
      </c>
      <c r="G16" s="9">
        <v>72064321875</v>
      </c>
      <c r="I16" s="9">
        <v>12698902125</v>
      </c>
      <c r="K16" s="9">
        <v>3900000</v>
      </c>
      <c r="M16" s="9">
        <v>84763224000</v>
      </c>
      <c r="O16" s="9">
        <v>72064321875</v>
      </c>
      <c r="Q16" s="30">
        <v>12698902125</v>
      </c>
      <c r="R16" s="30"/>
    </row>
    <row r="17" spans="1:18" ht="21.75" customHeight="1">
      <c r="A17" s="8" t="s">
        <v>194</v>
      </c>
      <c r="C17" s="9">
        <v>233406</v>
      </c>
      <c r="E17" s="9">
        <v>291979072280</v>
      </c>
      <c r="G17" s="9">
        <v>262446821332</v>
      </c>
      <c r="I17" s="9">
        <v>29532250948</v>
      </c>
      <c r="K17" s="9">
        <v>233406</v>
      </c>
      <c r="M17" s="9">
        <v>291979072280</v>
      </c>
      <c r="O17" s="9">
        <v>262446821332</v>
      </c>
      <c r="Q17" s="30">
        <v>29532250948</v>
      </c>
      <c r="R17" s="30"/>
    </row>
    <row r="18" spans="1:18" ht="21.75" customHeight="1">
      <c r="A18" s="8" t="s">
        <v>47</v>
      </c>
      <c r="C18" s="9">
        <v>63899550</v>
      </c>
      <c r="E18" s="9">
        <v>814030929774</v>
      </c>
      <c r="G18" s="9">
        <v>798748208973</v>
      </c>
      <c r="I18" s="9">
        <v>15282720801</v>
      </c>
      <c r="K18" s="9">
        <v>63899550</v>
      </c>
      <c r="M18" s="9">
        <v>814030929774</v>
      </c>
      <c r="O18" s="9">
        <v>798748208973</v>
      </c>
      <c r="Q18" s="30">
        <v>15282720801</v>
      </c>
      <c r="R18" s="30"/>
    </row>
    <row r="19" spans="1:18" ht="21.75" customHeight="1">
      <c r="A19" s="8" t="s">
        <v>30</v>
      </c>
      <c r="C19" s="9">
        <v>11442308</v>
      </c>
      <c r="E19" s="9">
        <v>82042294066</v>
      </c>
      <c r="G19" s="9">
        <v>78326169751</v>
      </c>
      <c r="I19" s="9">
        <v>3716124315</v>
      </c>
      <c r="K19" s="9">
        <v>11442308</v>
      </c>
      <c r="M19" s="9">
        <v>82042294066</v>
      </c>
      <c r="O19" s="9">
        <v>78326169751</v>
      </c>
      <c r="Q19" s="30">
        <v>3716124315</v>
      </c>
      <c r="R19" s="30"/>
    </row>
    <row r="20" spans="1:18" ht="21.75" customHeight="1">
      <c r="A20" s="8" t="s">
        <v>22</v>
      </c>
      <c r="C20" s="9">
        <v>2420338</v>
      </c>
      <c r="E20" s="9">
        <v>54374175949</v>
      </c>
      <c r="G20" s="9">
        <v>45063199802</v>
      </c>
      <c r="I20" s="9">
        <v>9310976147</v>
      </c>
      <c r="K20" s="9">
        <v>2420338</v>
      </c>
      <c r="M20" s="9">
        <v>54374175949</v>
      </c>
      <c r="O20" s="9">
        <v>45063199802</v>
      </c>
      <c r="Q20" s="30">
        <v>9310976147</v>
      </c>
      <c r="R20" s="30"/>
    </row>
    <row r="21" spans="1:18" ht="21.75" customHeight="1">
      <c r="A21" s="8" t="s">
        <v>48</v>
      </c>
      <c r="C21" s="9">
        <v>1000000</v>
      </c>
      <c r="E21" s="9">
        <v>20335822500</v>
      </c>
      <c r="G21" s="9">
        <v>17009776875</v>
      </c>
      <c r="I21" s="9">
        <v>3326045625</v>
      </c>
      <c r="K21" s="9">
        <v>1000000</v>
      </c>
      <c r="M21" s="9">
        <v>20335822500</v>
      </c>
      <c r="O21" s="9">
        <v>17009776875</v>
      </c>
      <c r="Q21" s="30">
        <v>3326045625</v>
      </c>
      <c r="R21" s="30"/>
    </row>
    <row r="22" spans="1:18" ht="21.75" customHeight="1">
      <c r="A22" s="8" t="s">
        <v>21</v>
      </c>
      <c r="C22" s="9">
        <v>9332487</v>
      </c>
      <c r="E22" s="9">
        <v>29157481201</v>
      </c>
      <c r="G22" s="9">
        <v>22014223000</v>
      </c>
      <c r="I22" s="9">
        <v>7143258201</v>
      </c>
      <c r="K22" s="9">
        <v>9332487</v>
      </c>
      <c r="M22" s="9">
        <v>29157481201</v>
      </c>
      <c r="O22" s="9">
        <v>22014223000</v>
      </c>
      <c r="Q22" s="30">
        <v>7143258201</v>
      </c>
      <c r="R22" s="30"/>
    </row>
    <row r="23" spans="1:18" ht="21.75" customHeight="1">
      <c r="A23" s="8" t="s">
        <v>20</v>
      </c>
      <c r="C23" s="9">
        <v>4000001</v>
      </c>
      <c r="E23" s="9">
        <v>11574721093</v>
      </c>
      <c r="G23" s="9">
        <v>8600522759</v>
      </c>
      <c r="I23" s="9">
        <v>2974198334</v>
      </c>
      <c r="K23" s="9">
        <v>4000001</v>
      </c>
      <c r="M23" s="9">
        <v>11574721093</v>
      </c>
      <c r="O23" s="9">
        <v>8600522759</v>
      </c>
      <c r="Q23" s="30">
        <v>2974198334</v>
      </c>
      <c r="R23" s="30"/>
    </row>
    <row r="24" spans="1:18" ht="21.75" customHeight="1">
      <c r="A24" s="8" t="s">
        <v>31</v>
      </c>
      <c r="C24" s="9">
        <v>2000000</v>
      </c>
      <c r="E24" s="9">
        <v>1266419700</v>
      </c>
      <c r="G24" s="9">
        <v>1239148839</v>
      </c>
      <c r="I24" s="9">
        <v>27270861</v>
      </c>
      <c r="K24" s="9">
        <v>2000000</v>
      </c>
      <c r="M24" s="9">
        <v>1266419700</v>
      </c>
      <c r="O24" s="9">
        <v>1239148839</v>
      </c>
      <c r="Q24" s="30">
        <v>27270861</v>
      </c>
      <c r="R24" s="30"/>
    </row>
    <row r="25" spans="1:18" ht="21.75" customHeight="1">
      <c r="A25" s="8" t="s">
        <v>195</v>
      </c>
      <c r="C25" s="9">
        <v>89441</v>
      </c>
      <c r="E25" s="9">
        <v>123079599709</v>
      </c>
      <c r="G25" s="9">
        <v>117197314971</v>
      </c>
      <c r="I25" s="9">
        <v>5882284738</v>
      </c>
      <c r="K25" s="9">
        <v>89441</v>
      </c>
      <c r="M25" s="9">
        <v>123079599709</v>
      </c>
      <c r="O25" s="9">
        <v>117197314971</v>
      </c>
      <c r="Q25" s="30">
        <v>5882284738</v>
      </c>
      <c r="R25" s="30"/>
    </row>
    <row r="26" spans="1:18" ht="21.75" customHeight="1">
      <c r="A26" s="8" t="s">
        <v>196</v>
      </c>
      <c r="C26" s="9">
        <v>33515512</v>
      </c>
      <c r="E26" s="9">
        <v>427883934853</v>
      </c>
      <c r="G26" s="9">
        <v>419850494599</v>
      </c>
      <c r="I26" s="9">
        <v>8033440254</v>
      </c>
      <c r="K26" s="9">
        <v>33515512</v>
      </c>
      <c r="M26" s="9">
        <v>427883934853</v>
      </c>
      <c r="O26" s="9">
        <v>419850494599</v>
      </c>
      <c r="Q26" s="30">
        <v>8033440254</v>
      </c>
      <c r="R26" s="30"/>
    </row>
    <row r="27" spans="1:18" ht="21.75" customHeight="1">
      <c r="A27" s="8" t="s">
        <v>50</v>
      </c>
      <c r="C27" s="9">
        <v>2384959</v>
      </c>
      <c r="E27" s="9">
        <v>23504445739</v>
      </c>
      <c r="G27" s="9">
        <v>21401027720</v>
      </c>
      <c r="I27" s="9">
        <v>2103418019</v>
      </c>
      <c r="K27" s="9">
        <v>2384959</v>
      </c>
      <c r="M27" s="9">
        <v>23504445739</v>
      </c>
      <c r="O27" s="9">
        <v>21401027720</v>
      </c>
      <c r="Q27" s="30">
        <v>2103418019</v>
      </c>
      <c r="R27" s="30"/>
    </row>
    <row r="28" spans="1:18" ht="21.75" customHeight="1">
      <c r="A28" s="8" t="s">
        <v>56</v>
      </c>
      <c r="C28" s="9">
        <v>1724881</v>
      </c>
      <c r="E28" s="9">
        <v>30991719591</v>
      </c>
      <c r="G28" s="9">
        <v>30609738226</v>
      </c>
      <c r="I28" s="9">
        <v>381981365</v>
      </c>
      <c r="K28" s="9">
        <v>1724881</v>
      </c>
      <c r="M28" s="9">
        <v>30991719591</v>
      </c>
      <c r="O28" s="9">
        <v>30609738226</v>
      </c>
      <c r="Q28" s="30">
        <v>381981365</v>
      </c>
      <c r="R28" s="30"/>
    </row>
    <row r="29" spans="1:18" ht="21.75" customHeight="1">
      <c r="A29" s="8" t="s">
        <v>27</v>
      </c>
      <c r="C29" s="9">
        <v>5555556</v>
      </c>
      <c r="E29" s="9">
        <v>24028399422</v>
      </c>
      <c r="G29" s="9">
        <v>21813876745</v>
      </c>
      <c r="I29" s="9">
        <v>2214522677</v>
      </c>
      <c r="K29" s="9">
        <v>5555556</v>
      </c>
      <c r="M29" s="9">
        <v>24028399422</v>
      </c>
      <c r="O29" s="9">
        <v>21813876745</v>
      </c>
      <c r="Q29" s="30">
        <v>2214522677</v>
      </c>
      <c r="R29" s="30"/>
    </row>
    <row r="30" spans="1:18" ht="21.75" customHeight="1">
      <c r="A30" s="8" t="s">
        <v>52</v>
      </c>
      <c r="C30" s="9">
        <v>2200149</v>
      </c>
      <c r="E30" s="9">
        <v>70287319646</v>
      </c>
      <c r="G30" s="9">
        <v>81002372671</v>
      </c>
      <c r="I30" s="9">
        <v>-10715053024</v>
      </c>
      <c r="K30" s="9">
        <v>2200149</v>
      </c>
      <c r="M30" s="9">
        <v>70287319646</v>
      </c>
      <c r="O30" s="9">
        <v>81002372671</v>
      </c>
      <c r="Q30" s="30">
        <v>-10715053024</v>
      </c>
      <c r="R30" s="30"/>
    </row>
    <row r="31" spans="1:18" ht="21.75" customHeight="1">
      <c r="A31" s="8" t="s">
        <v>19</v>
      </c>
      <c r="C31" s="9">
        <v>10000000</v>
      </c>
      <c r="E31" s="9">
        <v>27326434500</v>
      </c>
      <c r="G31" s="9">
        <v>19443618000</v>
      </c>
      <c r="I31" s="9">
        <v>7882816500</v>
      </c>
      <c r="K31" s="9">
        <v>10000000</v>
      </c>
      <c r="M31" s="9">
        <v>27326434500</v>
      </c>
      <c r="O31" s="9">
        <v>19443618000</v>
      </c>
      <c r="Q31" s="30">
        <v>7882816500</v>
      </c>
      <c r="R31" s="30"/>
    </row>
    <row r="32" spans="1:18" ht="21.75" customHeight="1">
      <c r="A32" s="8" t="s">
        <v>60</v>
      </c>
      <c r="C32" s="9">
        <v>1000000</v>
      </c>
      <c r="E32" s="9">
        <v>13384087500</v>
      </c>
      <c r="G32" s="9">
        <v>13025091595</v>
      </c>
      <c r="I32" s="9">
        <v>358995905</v>
      </c>
      <c r="K32" s="9">
        <v>1000000</v>
      </c>
      <c r="M32" s="9">
        <v>13384087500</v>
      </c>
      <c r="O32" s="9">
        <v>13025091595</v>
      </c>
      <c r="Q32" s="30">
        <v>358995905</v>
      </c>
      <c r="R32" s="30"/>
    </row>
    <row r="33" spans="1:18" ht="21.75" customHeight="1">
      <c r="A33" s="8" t="s">
        <v>24</v>
      </c>
      <c r="C33" s="9">
        <v>342884</v>
      </c>
      <c r="E33" s="9">
        <v>1570949259</v>
      </c>
      <c r="G33" s="9">
        <v>1487783362</v>
      </c>
      <c r="I33" s="9">
        <v>83165897</v>
      </c>
      <c r="K33" s="9">
        <v>342884</v>
      </c>
      <c r="M33" s="9">
        <v>1570949259</v>
      </c>
      <c r="O33" s="9">
        <v>1487783362</v>
      </c>
      <c r="Q33" s="30">
        <v>83165897</v>
      </c>
      <c r="R33" s="30"/>
    </row>
    <row r="34" spans="1:18" ht="21.75" customHeight="1">
      <c r="A34" s="8" t="s">
        <v>28</v>
      </c>
      <c r="C34" s="9">
        <v>4593296</v>
      </c>
      <c r="E34" s="9">
        <v>30318013501</v>
      </c>
      <c r="G34" s="9">
        <v>30044055567</v>
      </c>
      <c r="I34" s="9">
        <v>273957934</v>
      </c>
      <c r="K34" s="9">
        <v>4593296</v>
      </c>
      <c r="M34" s="9">
        <v>30318013501</v>
      </c>
      <c r="O34" s="9">
        <v>30044055567</v>
      </c>
      <c r="Q34" s="30">
        <v>273957934</v>
      </c>
      <c r="R34" s="30"/>
    </row>
    <row r="35" spans="1:18" ht="21.75" customHeight="1">
      <c r="A35" s="8" t="s">
        <v>59</v>
      </c>
      <c r="C35" s="9">
        <v>2000000</v>
      </c>
      <c r="E35" s="9">
        <v>19976250000</v>
      </c>
      <c r="G35" s="9">
        <v>20023200000</v>
      </c>
      <c r="I35" s="9">
        <v>-46950000</v>
      </c>
      <c r="K35" s="9">
        <v>2000000</v>
      </c>
      <c r="M35" s="9">
        <v>19976250000</v>
      </c>
      <c r="O35" s="9">
        <v>20023200000</v>
      </c>
      <c r="Q35" s="30">
        <v>-46950000</v>
      </c>
      <c r="R35" s="30"/>
    </row>
    <row r="36" spans="1:18" ht="21.75" customHeight="1">
      <c r="A36" s="8" t="s">
        <v>45</v>
      </c>
      <c r="C36" s="9">
        <v>398000</v>
      </c>
      <c r="E36" s="9">
        <v>69833633966</v>
      </c>
      <c r="G36" s="9">
        <v>65500788887</v>
      </c>
      <c r="I36" s="9">
        <v>4332845079</v>
      </c>
      <c r="K36" s="9">
        <v>398000</v>
      </c>
      <c r="M36" s="9">
        <v>69833633966</v>
      </c>
      <c r="O36" s="9">
        <v>65500788887</v>
      </c>
      <c r="Q36" s="30">
        <v>4332845079</v>
      </c>
      <c r="R36" s="30"/>
    </row>
    <row r="37" spans="1:18" ht="21.75" customHeight="1">
      <c r="A37" s="8" t="s">
        <v>197</v>
      </c>
      <c r="C37" s="9">
        <v>2461</v>
      </c>
      <c r="E37" s="9">
        <v>91809676219</v>
      </c>
      <c r="G37" s="9">
        <v>82920525474</v>
      </c>
      <c r="I37" s="9">
        <v>8889150745</v>
      </c>
      <c r="K37" s="9">
        <v>2461</v>
      </c>
      <c r="M37" s="9">
        <v>91809676219</v>
      </c>
      <c r="O37" s="9">
        <v>82920525474</v>
      </c>
      <c r="Q37" s="30">
        <v>8889150745</v>
      </c>
      <c r="R37" s="30"/>
    </row>
    <row r="38" spans="1:18" ht="21.75" customHeight="1">
      <c r="A38" s="8" t="s">
        <v>57</v>
      </c>
      <c r="C38" s="9">
        <v>156312</v>
      </c>
      <c r="E38" s="9">
        <v>157659565752</v>
      </c>
      <c r="G38" s="9">
        <v>145262909968</v>
      </c>
      <c r="I38" s="9">
        <v>12396655784</v>
      </c>
      <c r="K38" s="9">
        <v>156312</v>
      </c>
      <c r="M38" s="9">
        <v>157659565752</v>
      </c>
      <c r="O38" s="9">
        <v>145262909968</v>
      </c>
      <c r="Q38" s="30">
        <v>12396655784</v>
      </c>
      <c r="R38" s="30"/>
    </row>
    <row r="39" spans="1:18" ht="21.75" customHeight="1">
      <c r="A39" s="8" t="s">
        <v>23</v>
      </c>
      <c r="C39" s="9">
        <v>698692</v>
      </c>
      <c r="E39" s="9">
        <v>2206537004</v>
      </c>
      <c r="G39" s="9">
        <v>1998871108</v>
      </c>
      <c r="I39" s="9">
        <v>207665896</v>
      </c>
      <c r="K39" s="9">
        <v>698692</v>
      </c>
      <c r="M39" s="9">
        <v>2206537004</v>
      </c>
      <c r="O39" s="9">
        <v>1998871108</v>
      </c>
      <c r="Q39" s="30">
        <v>207665896</v>
      </c>
      <c r="R39" s="30"/>
    </row>
    <row r="40" spans="1:18" ht="21.75" customHeight="1">
      <c r="A40" s="8" t="s">
        <v>44</v>
      </c>
      <c r="C40" s="9">
        <v>66440284</v>
      </c>
      <c r="E40" s="9">
        <v>1006165971481</v>
      </c>
      <c r="G40" s="9">
        <v>986437556624</v>
      </c>
      <c r="I40" s="9">
        <v>19728414857</v>
      </c>
      <c r="K40" s="9">
        <v>66440284</v>
      </c>
      <c r="M40" s="9">
        <v>1006165971481</v>
      </c>
      <c r="O40" s="9">
        <v>986437556624</v>
      </c>
      <c r="Q40" s="30">
        <v>19728414857</v>
      </c>
      <c r="R40" s="30"/>
    </row>
    <row r="41" spans="1:18" ht="21.75" customHeight="1">
      <c r="A41" s="8" t="s">
        <v>98</v>
      </c>
      <c r="C41" s="9">
        <v>6856</v>
      </c>
      <c r="E41" s="9">
        <v>6649114629</v>
      </c>
      <c r="G41" s="9">
        <v>6649114629</v>
      </c>
      <c r="I41" s="9">
        <v>0</v>
      </c>
      <c r="K41" s="9">
        <v>6856</v>
      </c>
      <c r="M41" s="9">
        <v>6649114629</v>
      </c>
      <c r="O41" s="9">
        <v>6649114629</v>
      </c>
      <c r="Q41" s="30">
        <v>0</v>
      </c>
      <c r="R41" s="30"/>
    </row>
    <row r="42" spans="1:18" ht="21.75" customHeight="1">
      <c r="A42" s="8" t="s">
        <v>95</v>
      </c>
      <c r="C42" s="9">
        <v>117794</v>
      </c>
      <c r="E42" s="9">
        <v>117772649837</v>
      </c>
      <c r="G42" s="9">
        <v>117772649837</v>
      </c>
      <c r="I42" s="9">
        <v>0</v>
      </c>
      <c r="K42" s="9">
        <v>117794</v>
      </c>
      <c r="M42" s="9">
        <v>117772649837</v>
      </c>
      <c r="O42" s="9">
        <v>117772649837</v>
      </c>
      <c r="Q42" s="30">
        <v>0</v>
      </c>
      <c r="R42" s="30"/>
    </row>
    <row r="43" spans="1:18" ht="21.75" customHeight="1">
      <c r="A43" s="8" t="s">
        <v>77</v>
      </c>
      <c r="C43" s="9">
        <v>534500</v>
      </c>
      <c r="E43" s="9">
        <v>510354981390</v>
      </c>
      <c r="G43" s="9">
        <v>497336921341</v>
      </c>
      <c r="I43" s="9">
        <v>13018060049</v>
      </c>
      <c r="K43" s="9">
        <v>534500</v>
      </c>
      <c r="M43" s="9">
        <v>510354981390</v>
      </c>
      <c r="O43" s="9">
        <v>497336921341</v>
      </c>
      <c r="Q43" s="30">
        <v>13018060049</v>
      </c>
      <c r="R43" s="30"/>
    </row>
    <row r="44" spans="1:18" ht="21.75" customHeight="1">
      <c r="A44" s="8" t="s">
        <v>116</v>
      </c>
      <c r="C44" s="9">
        <v>10690</v>
      </c>
      <c r="E44" s="9">
        <v>10424067295</v>
      </c>
      <c r="G44" s="9">
        <v>10341769214</v>
      </c>
      <c r="I44" s="9">
        <v>82298081</v>
      </c>
      <c r="K44" s="9">
        <v>10690</v>
      </c>
      <c r="M44" s="9">
        <v>10424067295</v>
      </c>
      <c r="O44" s="9">
        <v>10341769214</v>
      </c>
      <c r="Q44" s="30">
        <v>82298081</v>
      </c>
      <c r="R44" s="30"/>
    </row>
    <row r="45" spans="1:18" ht="21.75" customHeight="1">
      <c r="A45" s="8" t="s">
        <v>80</v>
      </c>
      <c r="C45" s="9">
        <v>368100</v>
      </c>
      <c r="E45" s="9">
        <v>336540673944</v>
      </c>
      <c r="G45" s="9">
        <v>327512817540</v>
      </c>
      <c r="I45" s="9">
        <v>9027856404</v>
      </c>
      <c r="K45" s="9">
        <v>368100</v>
      </c>
      <c r="M45" s="9">
        <v>336540673944</v>
      </c>
      <c r="O45" s="9">
        <v>327512817540</v>
      </c>
      <c r="Q45" s="30">
        <v>9027856404</v>
      </c>
      <c r="R45" s="30"/>
    </row>
    <row r="46" spans="1:18" ht="21.75" customHeight="1">
      <c r="A46" s="8" t="s">
        <v>119</v>
      </c>
      <c r="C46" s="9">
        <v>10000</v>
      </c>
      <c r="E46" s="9">
        <v>9720537833</v>
      </c>
      <c r="G46" s="9">
        <v>9603759003</v>
      </c>
      <c r="I46" s="9">
        <v>116778830</v>
      </c>
      <c r="K46" s="9">
        <v>10000</v>
      </c>
      <c r="M46" s="9">
        <v>9720537833</v>
      </c>
      <c r="O46" s="9">
        <v>9603759003</v>
      </c>
      <c r="Q46" s="30">
        <v>116778830</v>
      </c>
      <c r="R46" s="30"/>
    </row>
    <row r="47" spans="1:18" ht="21.75" customHeight="1">
      <c r="A47" s="8" t="s">
        <v>122</v>
      </c>
      <c r="C47" s="9">
        <v>10000</v>
      </c>
      <c r="E47" s="9">
        <v>9512075623</v>
      </c>
      <c r="G47" s="9">
        <v>9550968573</v>
      </c>
      <c r="I47" s="9">
        <v>-38892949</v>
      </c>
      <c r="K47" s="9">
        <v>10000</v>
      </c>
      <c r="M47" s="9">
        <v>9512075623</v>
      </c>
      <c r="O47" s="9">
        <v>9550968573</v>
      </c>
      <c r="Q47" s="30">
        <v>-38892949</v>
      </c>
      <c r="R47" s="30"/>
    </row>
    <row r="48" spans="1:18" ht="21.75" customHeight="1">
      <c r="A48" s="8" t="s">
        <v>86</v>
      </c>
      <c r="C48" s="9">
        <v>268800</v>
      </c>
      <c r="E48" s="9">
        <v>222929186760</v>
      </c>
      <c r="G48" s="9">
        <v>217664349184</v>
      </c>
      <c r="I48" s="9">
        <v>5264837576</v>
      </c>
      <c r="K48" s="9">
        <v>268800</v>
      </c>
      <c r="M48" s="9">
        <v>222929186760</v>
      </c>
      <c r="O48" s="9">
        <v>217664349184</v>
      </c>
      <c r="Q48" s="30">
        <v>5264837576</v>
      </c>
      <c r="R48" s="30"/>
    </row>
    <row r="49" spans="1:18" ht="21.75" customHeight="1">
      <c r="A49" s="8" t="s">
        <v>89</v>
      </c>
      <c r="C49" s="9">
        <v>51903</v>
      </c>
      <c r="E49" s="9">
        <v>45252769538</v>
      </c>
      <c r="G49" s="9">
        <v>44160928350</v>
      </c>
      <c r="I49" s="9">
        <v>1091841188</v>
      </c>
      <c r="K49" s="9">
        <v>51903</v>
      </c>
      <c r="M49" s="9">
        <v>45252769538</v>
      </c>
      <c r="O49" s="9">
        <v>44160928350</v>
      </c>
      <c r="Q49" s="30">
        <v>1091841188</v>
      </c>
      <c r="R49" s="30"/>
    </row>
    <row r="50" spans="1:18" ht="21.75" customHeight="1">
      <c r="A50" s="8" t="s">
        <v>92</v>
      </c>
      <c r="C50" s="9">
        <v>28400</v>
      </c>
      <c r="E50" s="9">
        <v>24565522691</v>
      </c>
      <c r="G50" s="9">
        <v>24277598887</v>
      </c>
      <c r="I50" s="9">
        <v>287923804</v>
      </c>
      <c r="K50" s="9">
        <v>28400</v>
      </c>
      <c r="M50" s="9">
        <v>24565522691</v>
      </c>
      <c r="O50" s="9">
        <v>24277598887</v>
      </c>
      <c r="Q50" s="30">
        <v>287923804</v>
      </c>
      <c r="R50" s="30"/>
    </row>
    <row r="51" spans="1:18" ht="21.75" customHeight="1">
      <c r="A51" s="8" t="s">
        <v>125</v>
      </c>
      <c r="C51" s="9">
        <v>250000</v>
      </c>
      <c r="E51" s="9">
        <v>248829891406</v>
      </c>
      <c r="G51" s="9">
        <v>243955775000</v>
      </c>
      <c r="I51" s="9">
        <v>4874116406</v>
      </c>
      <c r="K51" s="9">
        <v>250000</v>
      </c>
      <c r="M51" s="9">
        <v>248829891406</v>
      </c>
      <c r="O51" s="9">
        <v>243955775000</v>
      </c>
      <c r="Q51" s="30">
        <v>4874116406</v>
      </c>
      <c r="R51" s="30"/>
    </row>
    <row r="52" spans="1:18" ht="21.75" customHeight="1">
      <c r="A52" s="8" t="s">
        <v>107</v>
      </c>
      <c r="C52" s="9">
        <v>178727</v>
      </c>
      <c r="E52" s="9">
        <v>178694605731</v>
      </c>
      <c r="G52" s="9">
        <v>196564066304</v>
      </c>
      <c r="I52" s="9">
        <v>-17869460572</v>
      </c>
      <c r="K52" s="9">
        <v>178727</v>
      </c>
      <c r="M52" s="9">
        <v>178694605731</v>
      </c>
      <c r="O52" s="9">
        <v>196564066304</v>
      </c>
      <c r="Q52" s="30">
        <v>-17869460572</v>
      </c>
      <c r="R52" s="30"/>
    </row>
    <row r="53" spans="1:18" ht="21.75" customHeight="1">
      <c r="A53" s="8" t="s">
        <v>127</v>
      </c>
      <c r="C53" s="9">
        <v>985000</v>
      </c>
      <c r="E53" s="9">
        <v>907503135238</v>
      </c>
      <c r="G53" s="9">
        <v>907503135238</v>
      </c>
      <c r="I53" s="9">
        <v>0</v>
      </c>
      <c r="K53" s="9">
        <v>985000</v>
      </c>
      <c r="M53" s="9">
        <v>907503135238</v>
      </c>
      <c r="O53" s="9">
        <v>907503135238</v>
      </c>
      <c r="Q53" s="30">
        <v>0</v>
      </c>
      <c r="R53" s="30"/>
    </row>
    <row r="54" spans="1:18" ht="21.75" customHeight="1">
      <c r="A54" s="8" t="s">
        <v>83</v>
      </c>
      <c r="C54" s="9">
        <v>119500</v>
      </c>
      <c r="E54" s="9">
        <v>85203589049</v>
      </c>
      <c r="G54" s="9">
        <v>82485456800</v>
      </c>
      <c r="I54" s="9">
        <v>2718132249</v>
      </c>
      <c r="K54" s="9">
        <v>119500</v>
      </c>
      <c r="M54" s="9">
        <v>85203589049</v>
      </c>
      <c r="O54" s="9">
        <v>82485456800</v>
      </c>
      <c r="Q54" s="30">
        <v>2718132249</v>
      </c>
      <c r="R54" s="30"/>
    </row>
    <row r="55" spans="1:18" ht="21.75" customHeight="1">
      <c r="A55" s="8" t="s">
        <v>104</v>
      </c>
      <c r="C55" s="9">
        <v>400000</v>
      </c>
      <c r="E55" s="9">
        <v>399927500000</v>
      </c>
      <c r="G55" s="9">
        <v>439920250000</v>
      </c>
      <c r="I55" s="9">
        <v>-39992750000</v>
      </c>
      <c r="K55" s="9">
        <v>400000</v>
      </c>
      <c r="M55" s="9">
        <v>399927500000</v>
      </c>
      <c r="O55" s="9">
        <v>439920250000</v>
      </c>
      <c r="Q55" s="30">
        <v>-39992750000</v>
      </c>
      <c r="R55" s="30"/>
    </row>
    <row r="56" spans="1:18" ht="21.75" customHeight="1">
      <c r="A56" s="8" t="s">
        <v>110</v>
      </c>
      <c r="C56" s="9">
        <v>300000</v>
      </c>
      <c r="E56" s="9">
        <v>299945625000</v>
      </c>
      <c r="G56" s="9">
        <v>329940187500</v>
      </c>
      <c r="I56" s="9">
        <v>-29994562500</v>
      </c>
      <c r="K56" s="9">
        <v>300000</v>
      </c>
      <c r="M56" s="9">
        <v>299945625000</v>
      </c>
      <c r="O56" s="9">
        <v>329940187500</v>
      </c>
      <c r="Q56" s="30">
        <v>-29994562500</v>
      </c>
      <c r="R56" s="30"/>
    </row>
    <row r="57" spans="1:18" ht="21.75" customHeight="1">
      <c r="A57" s="8" t="s">
        <v>101</v>
      </c>
      <c r="C57" s="9">
        <v>500000</v>
      </c>
      <c r="E57" s="9">
        <v>553367683925</v>
      </c>
      <c r="G57" s="9">
        <v>541855770837</v>
      </c>
      <c r="I57" s="9">
        <v>11511913088</v>
      </c>
      <c r="K57" s="9">
        <v>500000</v>
      </c>
      <c r="M57" s="9">
        <v>553367683925</v>
      </c>
      <c r="O57" s="9">
        <v>541855770837</v>
      </c>
      <c r="Q57" s="30">
        <v>11511913088</v>
      </c>
      <c r="R57" s="30"/>
    </row>
    <row r="58" spans="1:18" ht="21.75" customHeight="1">
      <c r="A58" s="8" t="s">
        <v>74</v>
      </c>
      <c r="C58" s="9">
        <v>90000</v>
      </c>
      <c r="E58" s="9">
        <v>58310329336</v>
      </c>
      <c r="G58" s="9">
        <v>57139641562</v>
      </c>
      <c r="I58" s="9">
        <v>1170687774</v>
      </c>
      <c r="K58" s="9">
        <v>90000</v>
      </c>
      <c r="M58" s="9">
        <v>58310329336</v>
      </c>
      <c r="O58" s="9">
        <v>57139641562</v>
      </c>
      <c r="Q58" s="30">
        <v>1170687774</v>
      </c>
      <c r="R58" s="30"/>
    </row>
    <row r="59" spans="1:18" ht="21.75" customHeight="1">
      <c r="A59" s="8" t="s">
        <v>70</v>
      </c>
      <c r="C59" s="9">
        <v>900000</v>
      </c>
      <c r="E59" s="9">
        <v>893771974462</v>
      </c>
      <c r="G59" s="9">
        <v>868075332823</v>
      </c>
      <c r="I59" s="9">
        <v>25696641639</v>
      </c>
      <c r="K59" s="9">
        <v>900000</v>
      </c>
      <c r="M59" s="9">
        <v>893771974462</v>
      </c>
      <c r="O59" s="9">
        <v>868075332823</v>
      </c>
      <c r="Q59" s="30">
        <v>25696641639</v>
      </c>
      <c r="R59" s="30"/>
    </row>
    <row r="60" spans="1:18" ht="21.75" customHeight="1">
      <c r="A60" s="8" t="s">
        <v>130</v>
      </c>
      <c r="C60" s="9">
        <v>527966</v>
      </c>
      <c r="E60" s="9">
        <v>488543968353</v>
      </c>
      <c r="G60" s="9">
        <v>493611523292</v>
      </c>
      <c r="I60" s="9">
        <v>-5067554938</v>
      </c>
      <c r="K60" s="9">
        <v>527966</v>
      </c>
      <c r="M60" s="9">
        <v>488543968353</v>
      </c>
      <c r="O60" s="9">
        <v>493611523292</v>
      </c>
      <c r="Q60" s="30">
        <v>-5067554938</v>
      </c>
      <c r="R60" s="30"/>
    </row>
    <row r="61" spans="1:18" ht="21.75" customHeight="1">
      <c r="A61" s="8" t="s">
        <v>113</v>
      </c>
      <c r="C61" s="9">
        <v>2107459</v>
      </c>
      <c r="E61" s="9">
        <v>1904629062681</v>
      </c>
      <c r="G61" s="9">
        <v>1904629062681</v>
      </c>
      <c r="I61" s="9">
        <v>0</v>
      </c>
      <c r="K61" s="9">
        <v>2107459</v>
      </c>
      <c r="M61" s="9">
        <v>1904629062681</v>
      </c>
      <c r="O61" s="9">
        <v>1904629062681</v>
      </c>
      <c r="Q61" s="30">
        <v>0</v>
      </c>
      <c r="R61" s="30"/>
    </row>
    <row r="62" spans="1:18" ht="21.75" customHeight="1">
      <c r="A62" s="8" t="s">
        <v>136</v>
      </c>
      <c r="C62" s="9">
        <v>800000</v>
      </c>
      <c r="E62" s="9">
        <v>749344956605</v>
      </c>
      <c r="G62" s="9">
        <v>744425848355</v>
      </c>
      <c r="I62" s="9">
        <v>4919108250</v>
      </c>
      <c r="K62" s="9">
        <v>800000</v>
      </c>
      <c r="M62" s="9">
        <v>749344956605</v>
      </c>
      <c r="O62" s="9">
        <v>744425848355</v>
      </c>
      <c r="Q62" s="30">
        <v>4919108250</v>
      </c>
      <c r="R62" s="30"/>
    </row>
    <row r="63" spans="1:18" ht="21.75" customHeight="1">
      <c r="A63" s="11" t="s">
        <v>133</v>
      </c>
      <c r="C63" s="13">
        <v>1053200</v>
      </c>
      <c r="E63" s="13">
        <v>968768378900</v>
      </c>
      <c r="G63" s="13">
        <v>1004044184001</v>
      </c>
      <c r="I63" s="13">
        <v>-35275805101</v>
      </c>
      <c r="K63" s="13">
        <v>1053200</v>
      </c>
      <c r="M63" s="13">
        <v>968768378900</v>
      </c>
      <c r="O63" s="13">
        <v>1004044184001</v>
      </c>
      <c r="Q63" s="32">
        <v>-35275805101</v>
      </c>
      <c r="R63" s="32"/>
    </row>
    <row r="64" spans="1:18" ht="21.75" customHeight="1">
      <c r="A64" s="15" t="s">
        <v>32</v>
      </c>
      <c r="C64" s="16">
        <v>290491568</v>
      </c>
      <c r="E64" s="16">
        <v>13491968248770</v>
      </c>
      <c r="G64" s="16">
        <v>13361761502021</v>
      </c>
      <c r="I64" s="16">
        <v>130206746753</v>
      </c>
      <c r="K64" s="16">
        <v>290491568</v>
      </c>
      <c r="M64" s="16">
        <v>13491968248770</v>
      </c>
      <c r="O64" s="16">
        <v>13361761502021</v>
      </c>
      <c r="Q64" s="40">
        <v>130206746753</v>
      </c>
      <c r="R64" s="40"/>
    </row>
  </sheetData>
  <mergeCells count="65">
    <mergeCell ref="A1:Q1"/>
    <mergeCell ref="A2:R2"/>
    <mergeCell ref="A3:R3"/>
    <mergeCell ref="A5:R5"/>
    <mergeCell ref="A6:A7"/>
    <mergeCell ref="C6:I6"/>
    <mergeCell ref="K6:R6"/>
    <mergeCell ref="Q7:R7"/>
    <mergeCell ref="Q8:R8"/>
    <mergeCell ref="Q9:R9"/>
    <mergeCell ref="Q10:R10"/>
    <mergeCell ref="Q11:R11"/>
    <mergeCell ref="Q12:R12"/>
    <mergeCell ref="Q13:R13"/>
    <mergeCell ref="Q14:R14"/>
    <mergeCell ref="Q15:R15"/>
    <mergeCell ref="Q16:R16"/>
    <mergeCell ref="Q17:R17"/>
    <mergeCell ref="Q18:R18"/>
    <mergeCell ref="Q19:R19"/>
    <mergeCell ref="Q20:R20"/>
    <mergeCell ref="Q21:R21"/>
    <mergeCell ref="Q22:R22"/>
    <mergeCell ref="Q23:R23"/>
    <mergeCell ref="Q24:R24"/>
    <mergeCell ref="Q25:R25"/>
    <mergeCell ref="Q26:R26"/>
    <mergeCell ref="Q27:R27"/>
    <mergeCell ref="Q28:R28"/>
    <mergeCell ref="Q29:R29"/>
    <mergeCell ref="Q30:R30"/>
    <mergeCell ref="Q31:R31"/>
    <mergeCell ref="Q32:R32"/>
    <mergeCell ref="Q33:R33"/>
    <mergeCell ref="Q34:R34"/>
    <mergeCell ref="Q35:R35"/>
    <mergeCell ref="Q36:R36"/>
    <mergeCell ref="Q37:R37"/>
    <mergeCell ref="Q38:R38"/>
    <mergeCell ref="Q39:R39"/>
    <mergeCell ref="Q40:R40"/>
    <mergeCell ref="Q41:R41"/>
    <mergeCell ref="Q42:R42"/>
    <mergeCell ref="Q43:R43"/>
    <mergeCell ref="Q44:R44"/>
    <mergeCell ref="Q45:R45"/>
    <mergeCell ref="Q46:R46"/>
    <mergeCell ref="Q47:R47"/>
    <mergeCell ref="Q48:R48"/>
    <mergeCell ref="Q49:R49"/>
    <mergeCell ref="Q50:R50"/>
    <mergeCell ref="Q51:R51"/>
    <mergeCell ref="Q52:R52"/>
    <mergeCell ref="Q53:R53"/>
    <mergeCell ref="Q54:R54"/>
    <mergeCell ref="Q55:R55"/>
    <mergeCell ref="Q56:R56"/>
    <mergeCell ref="Q57:R57"/>
    <mergeCell ref="Q63:R63"/>
    <mergeCell ref="Q64:R64"/>
    <mergeCell ref="Q58:R58"/>
    <mergeCell ref="Q59:R59"/>
    <mergeCell ref="Q60:R60"/>
    <mergeCell ref="Q61:R61"/>
    <mergeCell ref="Q62:R62"/>
  </mergeCells>
  <pageMargins left="0.39" right="0.39" top="0.39" bottom="0.39" header="0" footer="0"/>
  <pageSetup paperSize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A33"/>
  <sheetViews>
    <sheetView rightToLeft="1" workbookViewId="0">
      <selection activeCell="B61" sqref="B61"/>
    </sheetView>
  </sheetViews>
  <sheetFormatPr defaultRowHeight="12.75"/>
  <cols>
    <col min="1" max="1" width="6.140625" bestFit="1" customWidth="1"/>
    <col min="2" max="2" width="25.42578125" customWidth="1"/>
    <col min="3" max="3" width="1.28515625" customWidth="1"/>
    <col min="4" max="4" width="2.5703125" customWidth="1"/>
    <col min="5" max="5" width="10.42578125" customWidth="1"/>
    <col min="6" max="6" width="1.28515625" customWidth="1"/>
    <col min="7" max="7" width="17.7109375" bestFit="1" customWidth="1"/>
    <col min="8" max="8" width="1.28515625" customWidth="1"/>
    <col min="9" max="9" width="17.85546875" bestFit="1" customWidth="1"/>
    <col min="10" max="10" width="1.28515625" customWidth="1"/>
    <col min="11" max="11" width="9.85546875" bestFit="1" customWidth="1"/>
    <col min="12" max="12" width="1.28515625" customWidth="1"/>
    <col min="13" max="13" width="15" bestFit="1" customWidth="1"/>
    <col min="14" max="14" width="1.28515625" customWidth="1"/>
    <col min="15" max="15" width="11.85546875" bestFit="1" customWidth="1"/>
    <col min="16" max="16" width="1.28515625" customWidth="1"/>
    <col min="17" max="17" width="17.42578125" bestFit="1" customWidth="1"/>
    <col min="18" max="18" width="1.28515625" customWidth="1"/>
    <col min="19" max="19" width="12" bestFit="1" customWidth="1"/>
    <col min="20" max="20" width="1.28515625" customWidth="1"/>
    <col min="21" max="21" width="22.28515625" bestFit="1" customWidth="1"/>
    <col min="22" max="22" width="1.28515625" customWidth="1"/>
    <col min="23" max="23" width="17.5703125" bestFit="1" customWidth="1"/>
    <col min="24" max="24" width="1.28515625" customWidth="1"/>
    <col min="25" max="25" width="17.85546875" bestFit="1" customWidth="1"/>
    <col min="26" max="26" width="1.28515625" customWidth="1"/>
    <col min="27" max="27" width="18.28515625" bestFit="1" customWidth="1"/>
    <col min="28" max="28" width="0.28515625" customWidth="1"/>
  </cols>
  <sheetData>
    <row r="1" spans="1:27" ht="29.1" customHeight="1">
      <c r="A1" s="38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</row>
    <row r="2" spans="1:27" ht="21.75" customHeight="1">
      <c r="A2" s="38" t="s">
        <v>1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</row>
    <row r="3" spans="1:27" ht="21.75" customHeight="1">
      <c r="A3" s="38" t="s">
        <v>2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</row>
    <row r="4" spans="1:27" ht="14.45" customHeight="1"/>
    <row r="5" spans="1:27" ht="14.45" customHeight="1">
      <c r="A5" s="1" t="s">
        <v>34</v>
      </c>
      <c r="B5" s="39" t="s">
        <v>35</v>
      </c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</row>
    <row r="6" spans="1:27" ht="14.45" customHeight="1">
      <c r="E6" s="34" t="s">
        <v>7</v>
      </c>
      <c r="F6" s="34"/>
      <c r="G6" s="34"/>
      <c r="H6" s="34"/>
      <c r="I6" s="34"/>
      <c r="K6" s="34" t="s">
        <v>8</v>
      </c>
      <c r="L6" s="34"/>
      <c r="M6" s="34"/>
      <c r="N6" s="34"/>
      <c r="O6" s="34"/>
      <c r="P6" s="34"/>
      <c r="Q6" s="34"/>
      <c r="S6" s="34" t="s">
        <v>9</v>
      </c>
      <c r="T6" s="34"/>
      <c r="U6" s="34"/>
      <c r="V6" s="34"/>
      <c r="W6" s="34"/>
      <c r="X6" s="34"/>
      <c r="Y6" s="34"/>
      <c r="Z6" s="34"/>
      <c r="AA6" s="34"/>
    </row>
    <row r="7" spans="1:27" ht="14.45" customHeight="1">
      <c r="E7" s="3"/>
      <c r="F7" s="3"/>
      <c r="G7" s="3"/>
      <c r="H7" s="3"/>
      <c r="I7" s="3"/>
      <c r="K7" s="37" t="s">
        <v>36</v>
      </c>
      <c r="L7" s="37"/>
      <c r="M7" s="37"/>
      <c r="N7" s="3"/>
      <c r="O7" s="37" t="s">
        <v>37</v>
      </c>
      <c r="P7" s="37"/>
      <c r="Q7" s="37"/>
      <c r="S7" s="3"/>
      <c r="T7" s="3"/>
      <c r="U7" s="3"/>
      <c r="V7" s="3"/>
      <c r="W7" s="3"/>
      <c r="X7" s="3"/>
      <c r="Y7" s="3"/>
      <c r="Z7" s="3"/>
      <c r="AA7" s="3"/>
    </row>
    <row r="8" spans="1:27" ht="14.45" customHeight="1">
      <c r="A8" s="34" t="s">
        <v>38</v>
      </c>
      <c r="B8" s="34"/>
      <c r="D8" s="34" t="s">
        <v>39</v>
      </c>
      <c r="E8" s="34"/>
      <c r="G8" s="2" t="s">
        <v>14</v>
      </c>
      <c r="I8" s="2" t="s">
        <v>15</v>
      </c>
      <c r="K8" s="4" t="s">
        <v>13</v>
      </c>
      <c r="L8" s="3"/>
      <c r="M8" s="4" t="s">
        <v>14</v>
      </c>
      <c r="O8" s="4" t="s">
        <v>13</v>
      </c>
      <c r="P8" s="3"/>
      <c r="Q8" s="4" t="s">
        <v>16</v>
      </c>
      <c r="S8" s="2" t="s">
        <v>13</v>
      </c>
      <c r="U8" s="2" t="s">
        <v>40</v>
      </c>
      <c r="W8" s="2" t="s">
        <v>14</v>
      </c>
      <c r="Y8" s="2" t="s">
        <v>15</v>
      </c>
      <c r="AA8" s="2" t="s">
        <v>18</v>
      </c>
    </row>
    <row r="9" spans="1:27" ht="21.75" customHeight="1">
      <c r="A9" s="35" t="s">
        <v>41</v>
      </c>
      <c r="B9" s="35"/>
      <c r="D9" s="36">
        <v>2461</v>
      </c>
      <c r="E9" s="36"/>
      <c r="G9" s="6">
        <v>59989973399</v>
      </c>
      <c r="I9" s="6">
        <v>82920525474</v>
      </c>
      <c r="K9" s="6">
        <v>0</v>
      </c>
      <c r="M9" s="6">
        <v>0</v>
      </c>
      <c r="O9" s="6">
        <v>0</v>
      </c>
      <c r="Q9" s="6">
        <v>0</v>
      </c>
      <c r="S9" s="6">
        <v>2461</v>
      </c>
      <c r="U9" s="6">
        <v>37529140</v>
      </c>
      <c r="W9" s="6">
        <v>59989973399</v>
      </c>
      <c r="Y9" s="6">
        <v>92359213540</v>
      </c>
      <c r="AA9" s="7">
        <v>0.3</v>
      </c>
    </row>
    <row r="10" spans="1:27" ht="21.75" customHeight="1">
      <c r="A10" s="29" t="s">
        <v>42</v>
      </c>
      <c r="B10" s="29"/>
      <c r="D10" s="30">
        <v>233406</v>
      </c>
      <c r="E10" s="30"/>
      <c r="G10" s="9">
        <v>254999493874</v>
      </c>
      <c r="I10" s="9">
        <v>262446821332</v>
      </c>
      <c r="K10" s="9">
        <v>0</v>
      </c>
      <c r="M10" s="9">
        <v>0</v>
      </c>
      <c r="O10" s="9">
        <v>0</v>
      </c>
      <c r="Q10" s="9">
        <v>0</v>
      </c>
      <c r="S10" s="9">
        <v>233406</v>
      </c>
      <c r="U10" s="9">
        <v>1258437</v>
      </c>
      <c r="W10" s="9">
        <v>254999493874</v>
      </c>
      <c r="Y10" s="9">
        <v>293726726422</v>
      </c>
      <c r="AA10" s="10">
        <v>0.94</v>
      </c>
    </row>
    <row r="11" spans="1:27" ht="21.75" customHeight="1">
      <c r="A11" s="29" t="s">
        <v>43</v>
      </c>
      <c r="B11" s="29"/>
      <c r="D11" s="30">
        <v>33515512</v>
      </c>
      <c r="E11" s="30"/>
      <c r="G11" s="9">
        <v>358141913683</v>
      </c>
      <c r="I11" s="9">
        <v>419850494599.59998</v>
      </c>
      <c r="K11" s="9">
        <v>0</v>
      </c>
      <c r="M11" s="9">
        <v>0</v>
      </c>
      <c r="O11" s="9">
        <v>0</v>
      </c>
      <c r="Q11" s="9">
        <v>0</v>
      </c>
      <c r="S11" s="9">
        <v>33515512</v>
      </c>
      <c r="U11" s="9">
        <v>12843.16</v>
      </c>
      <c r="W11" s="9">
        <v>358141913683</v>
      </c>
      <c r="Y11" s="9">
        <v>430445083097.91998</v>
      </c>
      <c r="AA11" s="10">
        <v>1.38</v>
      </c>
    </row>
    <row r="12" spans="1:27" ht="21.75" customHeight="1">
      <c r="A12" s="29" t="s">
        <v>44</v>
      </c>
      <c r="B12" s="29"/>
      <c r="D12" s="30">
        <v>119526284</v>
      </c>
      <c r="E12" s="30"/>
      <c r="G12" s="9">
        <v>1539949955680</v>
      </c>
      <c r="I12" s="9">
        <v>1774604328022.3201</v>
      </c>
      <c r="K12" s="9">
        <v>0</v>
      </c>
      <c r="M12" s="9">
        <v>0</v>
      </c>
      <c r="O12" s="9">
        <v>-53086000</v>
      </c>
      <c r="Q12" s="9">
        <v>800654200060</v>
      </c>
      <c r="S12" s="9">
        <v>66440284</v>
      </c>
      <c r="U12" s="9">
        <v>15234.56</v>
      </c>
      <c r="W12" s="9">
        <v>856001784521</v>
      </c>
      <c r="Y12" s="9">
        <v>1012188473015.04</v>
      </c>
      <c r="AA12" s="10">
        <v>3.24</v>
      </c>
    </row>
    <row r="13" spans="1:27" ht="21.75" customHeight="1">
      <c r="A13" s="29" t="s">
        <v>45</v>
      </c>
      <c r="B13" s="29"/>
      <c r="D13" s="30">
        <v>147807</v>
      </c>
      <c r="E13" s="30"/>
      <c r="G13" s="9">
        <v>24575270422</v>
      </c>
      <c r="I13" s="9">
        <v>22930121347.4025</v>
      </c>
      <c r="K13" s="9">
        <v>358000</v>
      </c>
      <c r="M13" s="9">
        <v>59503799770</v>
      </c>
      <c r="O13" s="9">
        <v>-107807</v>
      </c>
      <c r="Q13" s="9">
        <v>16555599482</v>
      </c>
      <c r="S13" s="9">
        <v>398000</v>
      </c>
      <c r="U13" s="9">
        <v>175670</v>
      </c>
      <c r="W13" s="9">
        <v>66292460535</v>
      </c>
      <c r="Y13" s="9">
        <v>69833633966.25</v>
      </c>
      <c r="AA13" s="10">
        <v>0.22</v>
      </c>
    </row>
    <row r="14" spans="1:27" ht="21.75" customHeight="1">
      <c r="A14" s="29" t="s">
        <v>46</v>
      </c>
      <c r="B14" s="29"/>
      <c r="D14" s="30">
        <v>3900000</v>
      </c>
      <c r="E14" s="30"/>
      <c r="G14" s="9">
        <v>45254780305</v>
      </c>
      <c r="I14" s="9">
        <v>72064321875</v>
      </c>
      <c r="K14" s="9">
        <v>0</v>
      </c>
      <c r="M14" s="9">
        <v>0</v>
      </c>
      <c r="O14" s="9">
        <v>0</v>
      </c>
      <c r="Q14" s="9">
        <v>0</v>
      </c>
      <c r="S14" s="9">
        <v>3900000</v>
      </c>
      <c r="U14" s="9">
        <v>21760</v>
      </c>
      <c r="W14" s="9">
        <v>45254780305</v>
      </c>
      <c r="Y14" s="9">
        <v>84763224000</v>
      </c>
      <c r="AA14" s="10">
        <v>0.27</v>
      </c>
    </row>
    <row r="15" spans="1:27" ht="21.75" customHeight="1">
      <c r="A15" s="29" t="s">
        <v>47</v>
      </c>
      <c r="B15" s="29"/>
      <c r="D15" s="30">
        <v>63899550</v>
      </c>
      <c r="E15" s="30"/>
      <c r="G15" s="9">
        <v>731623482791</v>
      </c>
      <c r="I15" s="9">
        <v>798748208973</v>
      </c>
      <c r="K15" s="9">
        <v>0</v>
      </c>
      <c r="M15" s="9">
        <v>0</v>
      </c>
      <c r="O15" s="9">
        <v>0</v>
      </c>
      <c r="Q15" s="9">
        <v>0</v>
      </c>
      <c r="S15" s="9">
        <v>63899550</v>
      </c>
      <c r="U15" s="9">
        <v>12815.48</v>
      </c>
      <c r="W15" s="9">
        <v>731623482791</v>
      </c>
      <c r="Y15" s="9">
        <v>818903405034</v>
      </c>
      <c r="AA15" s="10">
        <v>2.62</v>
      </c>
    </row>
    <row r="16" spans="1:27" ht="21.75" customHeight="1">
      <c r="A16" s="29" t="s">
        <v>48</v>
      </c>
      <c r="B16" s="29"/>
      <c r="D16" s="30">
        <v>1000000</v>
      </c>
      <c r="E16" s="30"/>
      <c r="G16" s="9">
        <v>10011600000</v>
      </c>
      <c r="I16" s="9">
        <v>17009776875</v>
      </c>
      <c r="K16" s="9">
        <v>0</v>
      </c>
      <c r="M16" s="9">
        <v>0</v>
      </c>
      <c r="O16" s="9">
        <v>0</v>
      </c>
      <c r="Q16" s="9">
        <v>0</v>
      </c>
      <c r="S16" s="9">
        <v>1000000</v>
      </c>
      <c r="U16" s="9">
        <v>20360</v>
      </c>
      <c r="W16" s="9">
        <v>10011600000</v>
      </c>
      <c r="Y16" s="9">
        <v>20335822500</v>
      </c>
      <c r="AA16" s="10">
        <v>7.0000000000000007E-2</v>
      </c>
    </row>
    <row r="17" spans="1:27" ht="21.75" customHeight="1">
      <c r="A17" s="29" t="s">
        <v>49</v>
      </c>
      <c r="B17" s="29"/>
      <c r="D17" s="30">
        <v>51312156</v>
      </c>
      <c r="E17" s="30"/>
      <c r="G17" s="9">
        <v>1048638736795</v>
      </c>
      <c r="I17" s="9">
        <v>1150447785448.9199</v>
      </c>
      <c r="K17" s="9">
        <v>0</v>
      </c>
      <c r="M17" s="9">
        <v>0</v>
      </c>
      <c r="O17" s="9">
        <v>-15820000</v>
      </c>
      <c r="Q17" s="9">
        <v>360312997800</v>
      </c>
      <c r="S17" s="9">
        <v>35492156</v>
      </c>
      <c r="U17" s="9">
        <v>22986.34</v>
      </c>
      <c r="W17" s="9">
        <v>725333966360</v>
      </c>
      <c r="Y17" s="9">
        <v>815834765149.04004</v>
      </c>
      <c r="AA17" s="10">
        <v>2.61</v>
      </c>
    </row>
    <row r="18" spans="1:27" ht="21.75" customHeight="1">
      <c r="A18" s="29" t="s">
        <v>50</v>
      </c>
      <c r="B18" s="29"/>
      <c r="D18" s="30">
        <v>2384959</v>
      </c>
      <c r="E18" s="30"/>
      <c r="G18" s="9">
        <v>28298527336</v>
      </c>
      <c r="I18" s="9">
        <v>21401027720.908501</v>
      </c>
      <c r="K18" s="9">
        <v>0</v>
      </c>
      <c r="M18" s="9">
        <v>0</v>
      </c>
      <c r="O18" s="9">
        <v>0</v>
      </c>
      <c r="Q18" s="9">
        <v>0</v>
      </c>
      <c r="S18" s="9">
        <v>2384959</v>
      </c>
      <c r="U18" s="9">
        <v>9867</v>
      </c>
      <c r="W18" s="9">
        <v>28298527336</v>
      </c>
      <c r="Y18" s="9">
        <v>23504445739.337101</v>
      </c>
      <c r="AA18" s="10">
        <v>0.08</v>
      </c>
    </row>
    <row r="19" spans="1:27" ht="21.75" customHeight="1">
      <c r="A19" s="29" t="s">
        <v>51</v>
      </c>
      <c r="B19" s="29"/>
      <c r="D19" s="30">
        <v>300000</v>
      </c>
      <c r="E19" s="30"/>
      <c r="G19" s="9">
        <v>6646100544</v>
      </c>
      <c r="I19" s="9">
        <v>5179641862.5</v>
      </c>
      <c r="K19" s="9">
        <v>0</v>
      </c>
      <c r="M19" s="9">
        <v>0</v>
      </c>
      <c r="O19" s="9">
        <v>0</v>
      </c>
      <c r="Q19" s="9">
        <v>0</v>
      </c>
      <c r="S19" s="9">
        <v>300000</v>
      </c>
      <c r="U19" s="9">
        <v>20203</v>
      </c>
      <c r="W19" s="9">
        <v>6646100544</v>
      </c>
      <c r="Y19" s="9">
        <v>6053702680</v>
      </c>
      <c r="AA19" s="10">
        <v>0.02</v>
      </c>
    </row>
    <row r="20" spans="1:27" ht="21.75" customHeight="1">
      <c r="A20" s="29" t="s">
        <v>52</v>
      </c>
      <c r="B20" s="29"/>
      <c r="D20" s="30">
        <v>2748149</v>
      </c>
      <c r="E20" s="30"/>
      <c r="G20" s="9">
        <v>83969766399</v>
      </c>
      <c r="I20" s="9">
        <v>101177960864.653</v>
      </c>
      <c r="K20" s="9">
        <v>0</v>
      </c>
      <c r="M20" s="9">
        <v>0</v>
      </c>
      <c r="O20" s="9">
        <v>-548000</v>
      </c>
      <c r="Q20" s="9">
        <v>19169715337</v>
      </c>
      <c r="S20" s="9">
        <v>2200149</v>
      </c>
      <c r="U20" s="9">
        <v>31985</v>
      </c>
      <c r="W20" s="9">
        <v>67225611701</v>
      </c>
      <c r="Y20" s="9">
        <v>70287319645</v>
      </c>
      <c r="AA20" s="10">
        <v>0.22</v>
      </c>
    </row>
    <row r="21" spans="1:27" ht="21.75" customHeight="1">
      <c r="A21" s="29" t="s">
        <v>53</v>
      </c>
      <c r="B21" s="29"/>
      <c r="D21" s="30">
        <v>500000</v>
      </c>
      <c r="E21" s="30"/>
      <c r="G21" s="9">
        <v>10572750178</v>
      </c>
      <c r="I21" s="9">
        <v>9888243750</v>
      </c>
      <c r="K21" s="9">
        <v>0</v>
      </c>
      <c r="M21" s="9">
        <v>0</v>
      </c>
      <c r="O21" s="9">
        <v>0</v>
      </c>
      <c r="Q21" s="9">
        <v>0</v>
      </c>
      <c r="S21" s="9">
        <v>500000</v>
      </c>
      <c r="U21" s="9">
        <v>22674</v>
      </c>
      <c r="W21" s="9">
        <v>10572750178</v>
      </c>
      <c r="Y21" s="9">
        <v>11323537312.5</v>
      </c>
      <c r="AA21" s="10">
        <v>0.04</v>
      </c>
    </row>
    <row r="22" spans="1:27" ht="21.75" customHeight="1">
      <c r="A22" s="29" t="s">
        <v>54</v>
      </c>
      <c r="B22" s="29"/>
      <c r="D22" s="30">
        <v>1000000</v>
      </c>
      <c r="E22" s="30"/>
      <c r="G22" s="9">
        <v>13749931435</v>
      </c>
      <c r="I22" s="9">
        <v>12044679937.5</v>
      </c>
      <c r="K22" s="9">
        <v>0</v>
      </c>
      <c r="M22" s="9">
        <v>0</v>
      </c>
      <c r="O22" s="9">
        <v>0</v>
      </c>
      <c r="Q22" s="9">
        <v>0</v>
      </c>
      <c r="S22" s="9">
        <v>1000000</v>
      </c>
      <c r="U22" s="9">
        <v>13840</v>
      </c>
      <c r="W22" s="9">
        <v>13749931435</v>
      </c>
      <c r="Y22" s="9">
        <v>13823565000</v>
      </c>
      <c r="AA22" s="10">
        <v>0.04</v>
      </c>
    </row>
    <row r="23" spans="1:27" ht="21.75" customHeight="1">
      <c r="A23" s="29" t="s">
        <v>55</v>
      </c>
      <c r="B23" s="29"/>
      <c r="D23" s="30">
        <v>2400000</v>
      </c>
      <c r="E23" s="30"/>
      <c r="G23" s="9">
        <v>35239230126</v>
      </c>
      <c r="I23" s="9">
        <v>32001952500</v>
      </c>
      <c r="K23" s="9">
        <v>0</v>
      </c>
      <c r="M23" s="9">
        <v>0</v>
      </c>
      <c r="O23" s="9">
        <v>0</v>
      </c>
      <c r="Q23" s="9">
        <v>0</v>
      </c>
      <c r="S23" s="9">
        <v>2400000</v>
      </c>
      <c r="U23" s="9">
        <v>15498</v>
      </c>
      <c r="W23" s="9">
        <v>35239230126</v>
      </c>
      <c r="Y23" s="9">
        <v>37151030700</v>
      </c>
      <c r="AA23" s="10">
        <v>0.12</v>
      </c>
    </row>
    <row r="24" spans="1:27" ht="21.75" customHeight="1">
      <c r="A24" s="29" t="s">
        <v>56</v>
      </c>
      <c r="B24" s="29"/>
      <c r="D24" s="30">
        <v>1724881</v>
      </c>
      <c r="E24" s="30"/>
      <c r="G24" s="9">
        <v>19999995195</v>
      </c>
      <c r="I24" s="9">
        <v>30609738226</v>
      </c>
      <c r="K24" s="9">
        <v>0</v>
      </c>
      <c r="M24" s="9">
        <v>0</v>
      </c>
      <c r="O24" s="9">
        <v>0</v>
      </c>
      <c r="Q24" s="9">
        <v>0</v>
      </c>
      <c r="S24" s="9">
        <v>1724881</v>
      </c>
      <c r="U24" s="9">
        <v>18075</v>
      </c>
      <c r="W24" s="9">
        <v>19999995195</v>
      </c>
      <c r="Y24" s="9">
        <v>31177224075</v>
      </c>
      <c r="AA24" s="10">
        <v>0.1</v>
      </c>
    </row>
    <row r="25" spans="1:27" ht="21.75" customHeight="1">
      <c r="A25" s="29" t="s">
        <v>57</v>
      </c>
      <c r="B25" s="29"/>
      <c r="D25" s="30">
        <v>156312</v>
      </c>
      <c r="E25" s="30"/>
      <c r="G25" s="9">
        <v>99999684128</v>
      </c>
      <c r="I25" s="9">
        <v>145262909968</v>
      </c>
      <c r="K25" s="9">
        <v>0</v>
      </c>
      <c r="M25" s="9">
        <v>0</v>
      </c>
      <c r="O25" s="9">
        <v>0</v>
      </c>
      <c r="Q25" s="9">
        <v>0</v>
      </c>
      <c r="S25" s="9">
        <v>156312</v>
      </c>
      <c r="U25" s="9">
        <v>1008621</v>
      </c>
      <c r="W25" s="9">
        <v>99999684128</v>
      </c>
      <c r="Y25" s="9">
        <v>157659545752</v>
      </c>
      <c r="AA25" s="10">
        <v>0.5</v>
      </c>
    </row>
    <row r="26" spans="1:27" ht="21.75" customHeight="1">
      <c r="A26" s="29" t="s">
        <v>58</v>
      </c>
      <c r="B26" s="29"/>
      <c r="D26" s="30">
        <v>89441</v>
      </c>
      <c r="E26" s="30"/>
      <c r="G26" s="9">
        <v>89999287933</v>
      </c>
      <c r="I26" s="9">
        <v>117197314971</v>
      </c>
      <c r="K26" s="9">
        <v>0</v>
      </c>
      <c r="M26" s="9">
        <v>0</v>
      </c>
      <c r="O26" s="9">
        <v>0</v>
      </c>
      <c r="Q26" s="9">
        <v>0</v>
      </c>
      <c r="S26" s="9">
        <v>89441</v>
      </c>
      <c r="U26" s="9">
        <v>1384335</v>
      </c>
      <c r="W26" s="9">
        <v>89999287933</v>
      </c>
      <c r="Y26" s="9">
        <v>123816306735</v>
      </c>
      <c r="AA26" s="10">
        <v>0.4</v>
      </c>
    </row>
    <row r="27" spans="1:27" ht="21.75" customHeight="1">
      <c r="A27" s="29" t="s">
        <v>59</v>
      </c>
      <c r="B27" s="29"/>
      <c r="D27" s="30">
        <v>0</v>
      </c>
      <c r="E27" s="30"/>
      <c r="G27" s="9">
        <v>0</v>
      </c>
      <c r="I27" s="9">
        <v>0</v>
      </c>
      <c r="K27" s="9">
        <v>2000000</v>
      </c>
      <c r="M27" s="9">
        <v>20023200000</v>
      </c>
      <c r="O27" s="9">
        <v>0</v>
      </c>
      <c r="Q27" s="9">
        <v>0</v>
      </c>
      <c r="S27" s="9">
        <v>2000000</v>
      </c>
      <c r="U27" s="9">
        <v>10000</v>
      </c>
      <c r="W27" s="9">
        <v>20023200000</v>
      </c>
      <c r="Y27" s="9">
        <v>19976250000</v>
      </c>
      <c r="AA27" s="10">
        <v>0.06</v>
      </c>
    </row>
    <row r="28" spans="1:27" ht="21.75" customHeight="1">
      <c r="A28" s="31" t="s">
        <v>60</v>
      </c>
      <c r="B28" s="31"/>
      <c r="D28" s="32">
        <v>0</v>
      </c>
      <c r="E28" s="32"/>
      <c r="G28" s="13">
        <v>0</v>
      </c>
      <c r="I28" s="13">
        <v>0</v>
      </c>
      <c r="K28" s="13">
        <v>1000000</v>
      </c>
      <c r="M28" s="13">
        <v>13025091595</v>
      </c>
      <c r="O28" s="13">
        <v>0</v>
      </c>
      <c r="Q28" s="13">
        <v>0</v>
      </c>
      <c r="S28" s="13">
        <v>1000000</v>
      </c>
      <c r="U28" s="13">
        <v>13400</v>
      </c>
      <c r="W28" s="13">
        <v>13025091595</v>
      </c>
      <c r="Y28" s="13">
        <v>13384087500</v>
      </c>
      <c r="AA28" s="14">
        <v>0.04</v>
      </c>
    </row>
    <row r="29" spans="1:27" ht="21.75" customHeight="1">
      <c r="A29" s="33" t="s">
        <v>32</v>
      </c>
      <c r="B29" s="33"/>
      <c r="D29" s="40">
        <v>284840918</v>
      </c>
      <c r="E29" s="40"/>
      <c r="G29" s="16">
        <v>4461660480223</v>
      </c>
      <c r="I29" s="16">
        <v>5075785853747.7998</v>
      </c>
      <c r="K29" s="16">
        <v>3358000</v>
      </c>
      <c r="M29" s="16">
        <v>92552091365</v>
      </c>
      <c r="O29" s="16">
        <v>-69561807</v>
      </c>
      <c r="Q29" s="16">
        <v>1196692512679</v>
      </c>
      <c r="S29" s="16">
        <v>218637111</v>
      </c>
      <c r="U29" s="16"/>
      <c r="W29" s="16">
        <v>3512428865639</v>
      </c>
      <c r="Y29" s="16">
        <v>4146547361863</v>
      </c>
      <c r="AA29" s="17">
        <v>13.27</v>
      </c>
    </row>
    <row r="32" spans="1:27">
      <c r="Y32" s="27"/>
    </row>
    <row r="33" spans="25:25">
      <c r="Y33" s="26"/>
    </row>
  </sheetData>
  <mergeCells count="53">
    <mergeCell ref="A1:AA1"/>
    <mergeCell ref="A2:AA2"/>
    <mergeCell ref="A3:AA3"/>
    <mergeCell ref="B5:AA5"/>
    <mergeCell ref="E6:I6"/>
    <mergeCell ref="K6:Q6"/>
    <mergeCell ref="S6:AA6"/>
    <mergeCell ref="K7:M7"/>
    <mergeCell ref="O7:Q7"/>
    <mergeCell ref="A8:B8"/>
    <mergeCell ref="D8:E8"/>
    <mergeCell ref="A9:B9"/>
    <mergeCell ref="D9:E9"/>
    <mergeCell ref="A10:B10"/>
    <mergeCell ref="D10:E10"/>
    <mergeCell ref="A11:B11"/>
    <mergeCell ref="D11:E11"/>
    <mergeCell ref="A12:B12"/>
    <mergeCell ref="D12:E12"/>
    <mergeCell ref="A13:B13"/>
    <mergeCell ref="D13:E13"/>
    <mergeCell ref="A14:B14"/>
    <mergeCell ref="D14:E14"/>
    <mergeCell ref="A15:B15"/>
    <mergeCell ref="D15:E15"/>
    <mergeCell ref="A16:B16"/>
    <mergeCell ref="D16:E16"/>
    <mergeCell ref="A17:B17"/>
    <mergeCell ref="D17:E17"/>
    <mergeCell ref="A18:B18"/>
    <mergeCell ref="D18:E18"/>
    <mergeCell ref="A19:B19"/>
    <mergeCell ref="D19:E19"/>
    <mergeCell ref="A20:B20"/>
    <mergeCell ref="D20:E20"/>
    <mergeCell ref="A21:B21"/>
    <mergeCell ref="D21:E21"/>
    <mergeCell ref="A22:B22"/>
    <mergeCell ref="D22:E22"/>
    <mergeCell ref="A23:B23"/>
    <mergeCell ref="D23:E23"/>
    <mergeCell ref="A24:B24"/>
    <mergeCell ref="D24:E24"/>
    <mergeCell ref="A28:B28"/>
    <mergeCell ref="D28:E28"/>
    <mergeCell ref="A29:B29"/>
    <mergeCell ref="D29:E29"/>
    <mergeCell ref="A25:B25"/>
    <mergeCell ref="D25:E25"/>
    <mergeCell ref="A26:B26"/>
    <mergeCell ref="D26:E26"/>
    <mergeCell ref="A27:B27"/>
    <mergeCell ref="D27:E27"/>
  </mergeCells>
  <pageMargins left="0.39" right="0.39" top="0.39" bottom="0.39" header="0" footer="0"/>
  <pageSetup paperSize="0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L33"/>
  <sheetViews>
    <sheetView rightToLeft="1" workbookViewId="0">
      <selection activeCell="B61" sqref="B61"/>
    </sheetView>
  </sheetViews>
  <sheetFormatPr defaultRowHeight="12.75"/>
  <cols>
    <col min="1" max="1" width="6.42578125" bestFit="1" customWidth="1"/>
    <col min="2" max="2" width="28.5703125" customWidth="1"/>
    <col min="3" max="3" width="1.28515625" customWidth="1"/>
    <col min="4" max="4" width="18.5703125" bestFit="1" customWidth="1"/>
    <col min="5" max="5" width="1.28515625" customWidth="1"/>
    <col min="6" max="6" width="27.85546875" bestFit="1" customWidth="1"/>
    <col min="7" max="7" width="1.28515625" customWidth="1"/>
    <col min="8" max="8" width="15.42578125" bestFit="1" customWidth="1"/>
    <col min="9" max="9" width="1.28515625" customWidth="1"/>
    <col min="10" max="10" width="12.85546875" bestFit="1" customWidth="1"/>
    <col min="11" max="11" width="1.28515625" customWidth="1"/>
    <col min="12" max="12" width="12.85546875" bestFit="1" customWidth="1"/>
    <col min="13" max="13" width="1.28515625" customWidth="1"/>
    <col min="14" max="14" width="11.85546875" bestFit="1" customWidth="1"/>
    <col min="15" max="15" width="1.28515625" customWidth="1"/>
    <col min="16" max="16" width="10.85546875" bestFit="1" customWidth="1"/>
    <col min="17" max="17" width="1.28515625" customWidth="1"/>
    <col min="18" max="18" width="18.85546875" bestFit="1" customWidth="1"/>
    <col min="19" max="19" width="1.28515625" customWidth="1"/>
    <col min="20" max="20" width="19" bestFit="1" customWidth="1"/>
    <col min="21" max="21" width="1.28515625" customWidth="1"/>
    <col min="22" max="22" width="5.42578125" bestFit="1" customWidth="1"/>
    <col min="23" max="23" width="1.28515625" customWidth="1"/>
    <col min="24" max="24" width="12.85546875" bestFit="1" customWidth="1"/>
    <col min="25" max="25" width="1.28515625" customWidth="1"/>
    <col min="26" max="26" width="5.42578125" bestFit="1" customWidth="1"/>
    <col min="27" max="27" width="1.28515625" customWidth="1"/>
    <col min="28" max="28" width="10.28515625" bestFit="1" customWidth="1"/>
    <col min="29" max="29" width="1.28515625" customWidth="1"/>
    <col min="30" max="30" width="10.85546875" bestFit="1" customWidth="1"/>
    <col min="31" max="31" width="1.28515625" customWidth="1"/>
    <col min="32" max="32" width="16.140625" bestFit="1" customWidth="1"/>
    <col min="33" max="33" width="1.28515625" customWidth="1"/>
    <col min="34" max="34" width="18.85546875" bestFit="1" customWidth="1"/>
    <col min="35" max="35" width="1.28515625" customWidth="1"/>
    <col min="36" max="36" width="18.7109375" bestFit="1" customWidth="1"/>
    <col min="37" max="37" width="1.28515625" customWidth="1"/>
    <col min="38" max="38" width="18.28515625" bestFit="1" customWidth="1"/>
    <col min="39" max="39" width="0.28515625" customWidth="1"/>
  </cols>
  <sheetData>
    <row r="1" spans="1:38" ht="29.1" customHeight="1">
      <c r="A1" s="38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  <c r="AD1" s="38"/>
      <c r="AE1" s="38"/>
      <c r="AF1" s="38"/>
      <c r="AG1" s="38"/>
      <c r="AH1" s="38"/>
      <c r="AI1" s="38"/>
      <c r="AJ1" s="38"/>
      <c r="AK1" s="38"/>
      <c r="AL1" s="38"/>
    </row>
    <row r="2" spans="1:38" ht="21.75" customHeight="1">
      <c r="A2" s="38" t="s">
        <v>1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  <c r="AH2" s="38"/>
      <c r="AI2" s="38"/>
      <c r="AJ2" s="38"/>
      <c r="AK2" s="38"/>
      <c r="AL2" s="38"/>
    </row>
    <row r="3" spans="1:38" ht="21.75" customHeight="1">
      <c r="A3" s="38" t="s">
        <v>2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8"/>
      <c r="AH3" s="38"/>
      <c r="AI3" s="38"/>
      <c r="AJ3" s="38"/>
      <c r="AK3" s="38"/>
      <c r="AL3" s="38"/>
    </row>
    <row r="4" spans="1:38" ht="14.45" customHeight="1"/>
    <row r="5" spans="1:38" ht="14.45" customHeight="1">
      <c r="A5" s="1" t="s">
        <v>61</v>
      </c>
      <c r="B5" s="39" t="s">
        <v>62</v>
      </c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 s="39"/>
      <c r="AI5" s="39"/>
      <c r="AJ5" s="39"/>
      <c r="AK5" s="39"/>
      <c r="AL5" s="39"/>
    </row>
    <row r="6" spans="1:38" ht="14.45" customHeight="1">
      <c r="A6" s="34" t="s">
        <v>63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 t="s">
        <v>7</v>
      </c>
      <c r="Q6" s="34"/>
      <c r="R6" s="34"/>
      <c r="S6" s="34"/>
      <c r="T6" s="34"/>
      <c r="V6" s="34" t="s">
        <v>8</v>
      </c>
      <c r="W6" s="34"/>
      <c r="X6" s="34"/>
      <c r="Y6" s="34"/>
      <c r="Z6" s="34"/>
      <c r="AA6" s="34"/>
      <c r="AB6" s="34"/>
      <c r="AD6" s="34" t="s">
        <v>9</v>
      </c>
      <c r="AE6" s="34"/>
      <c r="AF6" s="34"/>
      <c r="AG6" s="34"/>
      <c r="AH6" s="34"/>
      <c r="AI6" s="34"/>
      <c r="AJ6" s="34"/>
      <c r="AK6" s="34"/>
      <c r="AL6" s="34"/>
    </row>
    <row r="7" spans="1:38" ht="14.45" customHeight="1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V7" s="37" t="s">
        <v>10</v>
      </c>
      <c r="W7" s="37"/>
      <c r="X7" s="37"/>
      <c r="Y7" s="3"/>
      <c r="Z7" s="37" t="s">
        <v>11</v>
      </c>
      <c r="AA7" s="37"/>
      <c r="AB7" s="37"/>
      <c r="AD7" s="3"/>
      <c r="AE7" s="3"/>
      <c r="AF7" s="3"/>
      <c r="AG7" s="3"/>
      <c r="AH7" s="3"/>
      <c r="AI7" s="3"/>
      <c r="AJ7" s="3"/>
      <c r="AK7" s="3"/>
      <c r="AL7" s="3"/>
    </row>
    <row r="8" spans="1:38" ht="14.45" customHeight="1">
      <c r="A8" s="34" t="s">
        <v>64</v>
      </c>
      <c r="B8" s="34"/>
      <c r="D8" s="2" t="s">
        <v>65</v>
      </c>
      <c r="F8" s="2" t="s">
        <v>66</v>
      </c>
      <c r="H8" s="2" t="s">
        <v>67</v>
      </c>
      <c r="J8" s="2" t="s">
        <v>68</v>
      </c>
      <c r="L8" s="2" t="s">
        <v>69</v>
      </c>
      <c r="N8" s="2" t="s">
        <v>33</v>
      </c>
      <c r="P8" s="2" t="s">
        <v>13</v>
      </c>
      <c r="R8" s="2" t="s">
        <v>14</v>
      </c>
      <c r="T8" s="2" t="s">
        <v>15</v>
      </c>
      <c r="V8" s="4" t="s">
        <v>13</v>
      </c>
      <c r="W8" s="3"/>
      <c r="X8" s="4" t="s">
        <v>14</v>
      </c>
      <c r="Z8" s="4" t="s">
        <v>13</v>
      </c>
      <c r="AA8" s="3"/>
      <c r="AB8" s="4" t="s">
        <v>16</v>
      </c>
      <c r="AD8" s="2" t="s">
        <v>13</v>
      </c>
      <c r="AF8" s="2" t="s">
        <v>17</v>
      </c>
      <c r="AH8" s="2" t="s">
        <v>14</v>
      </c>
      <c r="AJ8" s="2" t="s">
        <v>15</v>
      </c>
      <c r="AL8" s="2" t="s">
        <v>18</v>
      </c>
    </row>
    <row r="9" spans="1:38" ht="21.75" customHeight="1">
      <c r="A9" s="35" t="s">
        <v>70</v>
      </c>
      <c r="B9" s="35"/>
      <c r="D9" s="5" t="s">
        <v>71</v>
      </c>
      <c r="F9" s="5" t="s">
        <v>71</v>
      </c>
      <c r="H9" s="5" t="s">
        <v>72</v>
      </c>
      <c r="J9" s="5" t="s">
        <v>73</v>
      </c>
      <c r="L9" s="7">
        <v>2</v>
      </c>
      <c r="N9" s="7">
        <v>2</v>
      </c>
      <c r="P9" s="6">
        <v>900000</v>
      </c>
      <c r="R9" s="6">
        <v>859520000000</v>
      </c>
      <c r="T9" s="6">
        <v>868075332823</v>
      </c>
      <c r="V9" s="6">
        <v>0</v>
      </c>
      <c r="X9" s="6">
        <v>0</v>
      </c>
      <c r="Z9" s="6">
        <v>0</v>
      </c>
      <c r="AB9" s="6">
        <v>0</v>
      </c>
      <c r="AD9" s="6">
        <v>900000</v>
      </c>
      <c r="AF9" s="6">
        <v>993260</v>
      </c>
      <c r="AH9" s="6">
        <v>859520000000</v>
      </c>
      <c r="AJ9" s="6">
        <v>893771974462</v>
      </c>
      <c r="AL9" s="7">
        <v>2.86</v>
      </c>
    </row>
    <row r="10" spans="1:38" ht="21.75" customHeight="1">
      <c r="A10" s="29" t="s">
        <v>74</v>
      </c>
      <c r="B10" s="29"/>
      <c r="D10" s="8" t="s">
        <v>71</v>
      </c>
      <c r="F10" s="8" t="s">
        <v>71</v>
      </c>
      <c r="H10" s="8" t="s">
        <v>75</v>
      </c>
      <c r="J10" s="8" t="s">
        <v>76</v>
      </c>
      <c r="L10" s="10">
        <v>0</v>
      </c>
      <c r="N10" s="10">
        <v>0</v>
      </c>
      <c r="P10" s="9">
        <v>90000</v>
      </c>
      <c r="R10" s="9">
        <v>51129265500</v>
      </c>
      <c r="T10" s="9">
        <v>57139641562</v>
      </c>
      <c r="V10" s="9">
        <v>0</v>
      </c>
      <c r="X10" s="9">
        <v>0</v>
      </c>
      <c r="Z10" s="9">
        <v>0</v>
      </c>
      <c r="AB10" s="9">
        <v>0</v>
      </c>
      <c r="AD10" s="9">
        <v>90000</v>
      </c>
      <c r="AF10" s="9">
        <v>648010</v>
      </c>
      <c r="AH10" s="9">
        <v>51129265500</v>
      </c>
      <c r="AJ10" s="9">
        <v>58310329336</v>
      </c>
      <c r="AL10" s="10">
        <v>0.19</v>
      </c>
    </row>
    <row r="11" spans="1:38" ht="21.75" customHeight="1">
      <c r="A11" s="29" t="s">
        <v>77</v>
      </c>
      <c r="B11" s="29"/>
      <c r="D11" s="8" t="s">
        <v>71</v>
      </c>
      <c r="F11" s="8" t="s">
        <v>71</v>
      </c>
      <c r="H11" s="8" t="s">
        <v>78</v>
      </c>
      <c r="J11" s="8" t="s">
        <v>79</v>
      </c>
      <c r="L11" s="10">
        <v>0</v>
      </c>
      <c r="N11" s="10">
        <v>0</v>
      </c>
      <c r="P11" s="9">
        <v>534500</v>
      </c>
      <c r="R11" s="9">
        <v>330294461931</v>
      </c>
      <c r="T11" s="9">
        <v>497336921341</v>
      </c>
      <c r="V11" s="9">
        <v>0</v>
      </c>
      <c r="X11" s="9">
        <v>0</v>
      </c>
      <c r="Z11" s="9">
        <v>0</v>
      </c>
      <c r="AB11" s="9">
        <v>0</v>
      </c>
      <c r="AD11" s="9">
        <v>534500</v>
      </c>
      <c r="AF11" s="9">
        <v>955000</v>
      </c>
      <c r="AH11" s="9">
        <v>330294461931</v>
      </c>
      <c r="AJ11" s="9">
        <v>510354981390</v>
      </c>
      <c r="AL11" s="10">
        <v>1.63</v>
      </c>
    </row>
    <row r="12" spans="1:38" ht="21.75" customHeight="1">
      <c r="A12" s="29" t="s">
        <v>80</v>
      </c>
      <c r="B12" s="29"/>
      <c r="D12" s="8" t="s">
        <v>71</v>
      </c>
      <c r="F12" s="8" t="s">
        <v>71</v>
      </c>
      <c r="H12" s="8" t="s">
        <v>81</v>
      </c>
      <c r="J12" s="8" t="s">
        <v>82</v>
      </c>
      <c r="L12" s="10">
        <v>0</v>
      </c>
      <c r="N12" s="10">
        <v>0</v>
      </c>
      <c r="P12" s="9">
        <v>368100</v>
      </c>
      <c r="R12" s="9">
        <v>237458140138</v>
      </c>
      <c r="T12" s="9">
        <v>327512817540</v>
      </c>
      <c r="V12" s="9">
        <v>0</v>
      </c>
      <c r="X12" s="9">
        <v>0</v>
      </c>
      <c r="Z12" s="9">
        <v>0</v>
      </c>
      <c r="AB12" s="9">
        <v>0</v>
      </c>
      <c r="AD12" s="9">
        <v>368100</v>
      </c>
      <c r="AF12" s="9">
        <v>914430</v>
      </c>
      <c r="AH12" s="9">
        <v>237458140138</v>
      </c>
      <c r="AJ12" s="9">
        <v>336540673944</v>
      </c>
      <c r="AL12" s="10">
        <v>1.08</v>
      </c>
    </row>
    <row r="13" spans="1:38" ht="21.75" customHeight="1">
      <c r="A13" s="29" t="s">
        <v>83</v>
      </c>
      <c r="B13" s="29"/>
      <c r="D13" s="8" t="s">
        <v>71</v>
      </c>
      <c r="F13" s="8" t="s">
        <v>71</v>
      </c>
      <c r="H13" s="8" t="s">
        <v>84</v>
      </c>
      <c r="J13" s="8" t="s">
        <v>85</v>
      </c>
      <c r="L13" s="10">
        <v>0</v>
      </c>
      <c r="N13" s="10">
        <v>0</v>
      </c>
      <c r="P13" s="9">
        <v>119500</v>
      </c>
      <c r="R13" s="9">
        <v>64362413560</v>
      </c>
      <c r="T13" s="9">
        <v>82485456800</v>
      </c>
      <c r="V13" s="9">
        <v>0</v>
      </c>
      <c r="X13" s="9">
        <v>0</v>
      </c>
      <c r="Z13" s="9">
        <v>0</v>
      </c>
      <c r="AB13" s="9">
        <v>0</v>
      </c>
      <c r="AD13" s="9">
        <v>119500</v>
      </c>
      <c r="AF13" s="9">
        <v>713130</v>
      </c>
      <c r="AH13" s="9">
        <v>64362413560</v>
      </c>
      <c r="AJ13" s="9">
        <v>85203589049</v>
      </c>
      <c r="AL13" s="10">
        <v>0.27</v>
      </c>
    </row>
    <row r="14" spans="1:38" ht="21.75" customHeight="1">
      <c r="A14" s="29" t="s">
        <v>86</v>
      </c>
      <c r="B14" s="29"/>
      <c r="D14" s="8" t="s">
        <v>71</v>
      </c>
      <c r="F14" s="8" t="s">
        <v>71</v>
      </c>
      <c r="H14" s="8" t="s">
        <v>87</v>
      </c>
      <c r="J14" s="8" t="s">
        <v>88</v>
      </c>
      <c r="L14" s="10">
        <v>0</v>
      </c>
      <c r="N14" s="10">
        <v>0</v>
      </c>
      <c r="P14" s="9">
        <v>268800</v>
      </c>
      <c r="R14" s="9">
        <v>163813798838</v>
      </c>
      <c r="T14" s="9">
        <v>217664349184</v>
      </c>
      <c r="V14" s="9">
        <v>0</v>
      </c>
      <c r="X14" s="9">
        <v>0</v>
      </c>
      <c r="Z14" s="9">
        <v>0</v>
      </c>
      <c r="AB14" s="9">
        <v>0</v>
      </c>
      <c r="AD14" s="9">
        <v>268800</v>
      </c>
      <c r="AF14" s="9">
        <v>829500</v>
      </c>
      <c r="AH14" s="9">
        <v>163813798838</v>
      </c>
      <c r="AJ14" s="9">
        <v>222929186760</v>
      </c>
      <c r="AL14" s="10">
        <v>0.71</v>
      </c>
    </row>
    <row r="15" spans="1:38" ht="21.75" customHeight="1">
      <c r="A15" s="29" t="s">
        <v>89</v>
      </c>
      <c r="B15" s="29"/>
      <c r="D15" s="8" t="s">
        <v>71</v>
      </c>
      <c r="F15" s="8" t="s">
        <v>71</v>
      </c>
      <c r="H15" s="8" t="s">
        <v>90</v>
      </c>
      <c r="J15" s="8" t="s">
        <v>91</v>
      </c>
      <c r="L15" s="10">
        <v>0</v>
      </c>
      <c r="N15" s="10">
        <v>0</v>
      </c>
      <c r="P15" s="9">
        <v>51903</v>
      </c>
      <c r="R15" s="9">
        <v>34756093648</v>
      </c>
      <c r="T15" s="9">
        <v>44160928350</v>
      </c>
      <c r="V15" s="9">
        <v>0</v>
      </c>
      <c r="X15" s="9">
        <v>0</v>
      </c>
      <c r="Z15" s="9">
        <v>0</v>
      </c>
      <c r="AB15" s="9">
        <v>0</v>
      </c>
      <c r="AD15" s="9">
        <v>51903</v>
      </c>
      <c r="AF15" s="9">
        <v>872030</v>
      </c>
      <c r="AH15" s="9">
        <v>34756093648</v>
      </c>
      <c r="AJ15" s="9">
        <v>45252769538</v>
      </c>
      <c r="AL15" s="10">
        <v>0.14000000000000001</v>
      </c>
    </row>
    <row r="16" spans="1:38" ht="21.75" customHeight="1">
      <c r="A16" s="29" t="s">
        <v>92</v>
      </c>
      <c r="B16" s="29"/>
      <c r="D16" s="8" t="s">
        <v>71</v>
      </c>
      <c r="F16" s="8" t="s">
        <v>71</v>
      </c>
      <c r="H16" s="8" t="s">
        <v>93</v>
      </c>
      <c r="J16" s="8" t="s">
        <v>94</v>
      </c>
      <c r="L16" s="10">
        <v>0</v>
      </c>
      <c r="N16" s="10">
        <v>0</v>
      </c>
      <c r="P16" s="9">
        <v>28400</v>
      </c>
      <c r="R16" s="9">
        <v>17663726940</v>
      </c>
      <c r="T16" s="9">
        <v>24277598887</v>
      </c>
      <c r="V16" s="9">
        <v>0</v>
      </c>
      <c r="X16" s="9">
        <v>0</v>
      </c>
      <c r="Z16" s="9">
        <v>0</v>
      </c>
      <c r="AB16" s="9">
        <v>0</v>
      </c>
      <c r="AD16" s="9">
        <v>28400</v>
      </c>
      <c r="AF16" s="9">
        <v>865140</v>
      </c>
      <c r="AH16" s="9">
        <v>17663726940</v>
      </c>
      <c r="AJ16" s="9">
        <v>24565522691</v>
      </c>
      <c r="AL16" s="10">
        <v>0.08</v>
      </c>
    </row>
    <row r="17" spans="1:38" ht="21.75" customHeight="1">
      <c r="A17" s="29" t="s">
        <v>95</v>
      </c>
      <c r="B17" s="29"/>
      <c r="D17" s="8" t="s">
        <v>71</v>
      </c>
      <c r="F17" s="8" t="s">
        <v>71</v>
      </c>
      <c r="H17" s="8" t="s">
        <v>96</v>
      </c>
      <c r="J17" s="8" t="s">
        <v>97</v>
      </c>
      <c r="L17" s="10">
        <v>18</v>
      </c>
      <c r="N17" s="10">
        <v>18</v>
      </c>
      <c r="P17" s="9">
        <v>117794</v>
      </c>
      <c r="R17" s="9">
        <v>117812850162</v>
      </c>
      <c r="T17" s="9">
        <v>117772649837</v>
      </c>
      <c r="V17" s="9">
        <v>0</v>
      </c>
      <c r="X17" s="9">
        <v>0</v>
      </c>
      <c r="Z17" s="9">
        <v>0</v>
      </c>
      <c r="AB17" s="9">
        <v>0</v>
      </c>
      <c r="AD17" s="9">
        <v>117794</v>
      </c>
      <c r="AF17" s="9">
        <v>1000000</v>
      </c>
      <c r="AH17" s="9">
        <v>117812850162</v>
      </c>
      <c r="AJ17" s="9">
        <v>117772649837</v>
      </c>
      <c r="AL17" s="10">
        <v>0.38</v>
      </c>
    </row>
    <row r="18" spans="1:38" ht="21.75" customHeight="1">
      <c r="A18" s="29" t="s">
        <v>98</v>
      </c>
      <c r="B18" s="29"/>
      <c r="D18" s="8" t="s">
        <v>71</v>
      </c>
      <c r="F18" s="8" t="s">
        <v>71</v>
      </c>
      <c r="H18" s="8" t="s">
        <v>99</v>
      </c>
      <c r="J18" s="8" t="s">
        <v>100</v>
      </c>
      <c r="L18" s="10">
        <v>18</v>
      </c>
      <c r="N18" s="10">
        <v>18</v>
      </c>
      <c r="P18" s="9">
        <v>6856</v>
      </c>
      <c r="R18" s="9">
        <v>6475294233</v>
      </c>
      <c r="T18" s="9">
        <v>6649114629</v>
      </c>
      <c r="V18" s="9">
        <v>0</v>
      </c>
      <c r="X18" s="9">
        <v>0</v>
      </c>
      <c r="Z18" s="9">
        <v>0</v>
      </c>
      <c r="AB18" s="9">
        <v>0</v>
      </c>
      <c r="AD18" s="9">
        <v>6856</v>
      </c>
      <c r="AF18" s="9">
        <v>970000</v>
      </c>
      <c r="AH18" s="9">
        <v>6475294233</v>
      </c>
      <c r="AJ18" s="9">
        <v>6649114629</v>
      </c>
      <c r="AL18" s="10">
        <v>0.02</v>
      </c>
    </row>
    <row r="19" spans="1:38" ht="21.75" customHeight="1">
      <c r="A19" s="29" t="s">
        <v>101</v>
      </c>
      <c r="B19" s="29"/>
      <c r="D19" s="8" t="s">
        <v>71</v>
      </c>
      <c r="F19" s="8" t="s">
        <v>71</v>
      </c>
      <c r="H19" s="8" t="s">
        <v>102</v>
      </c>
      <c r="J19" s="8" t="s">
        <v>103</v>
      </c>
      <c r="L19" s="10">
        <v>23</v>
      </c>
      <c r="N19" s="10">
        <v>23</v>
      </c>
      <c r="P19" s="9">
        <v>500000</v>
      </c>
      <c r="R19" s="9">
        <v>483622610775</v>
      </c>
      <c r="T19" s="9">
        <v>541855770837</v>
      </c>
      <c r="V19" s="9">
        <v>0</v>
      </c>
      <c r="X19" s="9">
        <v>0</v>
      </c>
      <c r="Z19" s="9">
        <v>0</v>
      </c>
      <c r="AB19" s="9">
        <v>0</v>
      </c>
      <c r="AD19" s="9">
        <v>500000</v>
      </c>
      <c r="AF19" s="9">
        <v>1106936</v>
      </c>
      <c r="AH19" s="9">
        <v>483622610775</v>
      </c>
      <c r="AJ19" s="9">
        <v>553367683925</v>
      </c>
      <c r="AL19" s="10">
        <v>1.77</v>
      </c>
    </row>
    <row r="20" spans="1:38" ht="21.75" customHeight="1">
      <c r="A20" s="29" t="s">
        <v>104</v>
      </c>
      <c r="B20" s="29"/>
      <c r="D20" s="8" t="s">
        <v>71</v>
      </c>
      <c r="F20" s="8" t="s">
        <v>71</v>
      </c>
      <c r="H20" s="8" t="s">
        <v>105</v>
      </c>
      <c r="J20" s="8" t="s">
        <v>106</v>
      </c>
      <c r="L20" s="10">
        <v>23</v>
      </c>
      <c r="N20" s="10">
        <v>23</v>
      </c>
      <c r="P20" s="9">
        <v>400000</v>
      </c>
      <c r="R20" s="9">
        <v>400020000000</v>
      </c>
      <c r="T20" s="9">
        <v>439920250000</v>
      </c>
      <c r="V20" s="9">
        <v>0</v>
      </c>
      <c r="X20" s="9">
        <v>0</v>
      </c>
      <c r="Z20" s="9">
        <v>0</v>
      </c>
      <c r="AB20" s="9">
        <v>0</v>
      </c>
      <c r="AD20" s="9">
        <v>400000</v>
      </c>
      <c r="AF20" s="9">
        <v>1000000</v>
      </c>
      <c r="AH20" s="9">
        <v>400020000000</v>
      </c>
      <c r="AJ20" s="9">
        <v>399927500000</v>
      </c>
      <c r="AL20" s="10">
        <v>1.28</v>
      </c>
    </row>
    <row r="21" spans="1:38" ht="21.75" customHeight="1">
      <c r="A21" s="29" t="s">
        <v>107</v>
      </c>
      <c r="B21" s="29"/>
      <c r="D21" s="8" t="s">
        <v>71</v>
      </c>
      <c r="F21" s="8" t="s">
        <v>71</v>
      </c>
      <c r="H21" s="8" t="s">
        <v>108</v>
      </c>
      <c r="J21" s="8" t="s">
        <v>109</v>
      </c>
      <c r="L21" s="10">
        <v>18</v>
      </c>
      <c r="N21" s="10">
        <v>18</v>
      </c>
      <c r="P21" s="9">
        <v>178727</v>
      </c>
      <c r="R21" s="9">
        <v>178756894268</v>
      </c>
      <c r="T21" s="9">
        <v>196564066304</v>
      </c>
      <c r="V21" s="9">
        <v>0</v>
      </c>
      <c r="X21" s="9">
        <v>0</v>
      </c>
      <c r="Z21" s="9">
        <v>0</v>
      </c>
      <c r="AB21" s="9">
        <v>0</v>
      </c>
      <c r="AD21" s="9">
        <v>178727</v>
      </c>
      <c r="AF21" s="9">
        <v>1000000</v>
      </c>
      <c r="AH21" s="9">
        <v>178756894268</v>
      </c>
      <c r="AJ21" s="9">
        <v>178694605731</v>
      </c>
      <c r="AL21" s="10">
        <v>0.56999999999999995</v>
      </c>
    </row>
    <row r="22" spans="1:38" ht="21.75" customHeight="1">
      <c r="A22" s="29" t="s">
        <v>110</v>
      </c>
      <c r="B22" s="29"/>
      <c r="D22" s="8" t="s">
        <v>71</v>
      </c>
      <c r="F22" s="8" t="s">
        <v>71</v>
      </c>
      <c r="H22" s="8" t="s">
        <v>111</v>
      </c>
      <c r="J22" s="8" t="s">
        <v>112</v>
      </c>
      <c r="L22" s="10">
        <v>23</v>
      </c>
      <c r="N22" s="10">
        <v>23</v>
      </c>
      <c r="P22" s="9">
        <v>300000</v>
      </c>
      <c r="R22" s="9">
        <v>300000000000</v>
      </c>
      <c r="T22" s="9">
        <v>329940187500</v>
      </c>
      <c r="V22" s="9">
        <v>0</v>
      </c>
      <c r="X22" s="9">
        <v>0</v>
      </c>
      <c r="Z22" s="9">
        <v>0</v>
      </c>
      <c r="AB22" s="9">
        <v>0</v>
      </c>
      <c r="AD22" s="9">
        <v>300000</v>
      </c>
      <c r="AF22" s="9">
        <v>1000000</v>
      </c>
      <c r="AH22" s="9">
        <v>300000000000</v>
      </c>
      <c r="AJ22" s="9">
        <v>299945625000</v>
      </c>
      <c r="AL22" s="10">
        <v>0.96</v>
      </c>
    </row>
    <row r="23" spans="1:38" ht="21.75" customHeight="1">
      <c r="A23" s="29" t="s">
        <v>113</v>
      </c>
      <c r="B23" s="29"/>
      <c r="D23" s="8" t="s">
        <v>71</v>
      </c>
      <c r="F23" s="8" t="s">
        <v>71</v>
      </c>
      <c r="H23" s="8" t="s">
        <v>114</v>
      </c>
      <c r="J23" s="8" t="s">
        <v>115</v>
      </c>
      <c r="L23" s="10">
        <v>23</v>
      </c>
      <c r="N23" s="10">
        <v>23</v>
      </c>
      <c r="P23" s="9">
        <v>2107459</v>
      </c>
      <c r="R23" s="9">
        <v>1999999665590</v>
      </c>
      <c r="T23" s="9">
        <v>1904629062681</v>
      </c>
      <c r="V23" s="9">
        <v>0</v>
      </c>
      <c r="X23" s="9">
        <v>0</v>
      </c>
      <c r="Z23" s="9">
        <v>0</v>
      </c>
      <c r="AB23" s="9">
        <v>0</v>
      </c>
      <c r="AD23" s="9">
        <v>2107459</v>
      </c>
      <c r="AF23" s="9">
        <v>903920</v>
      </c>
      <c r="AH23" s="9">
        <v>1999999665590</v>
      </c>
      <c r="AJ23" s="9">
        <v>1904629062681</v>
      </c>
      <c r="AL23" s="10">
        <v>6.09</v>
      </c>
    </row>
    <row r="24" spans="1:38" ht="21.75" customHeight="1">
      <c r="A24" s="29" t="s">
        <v>116</v>
      </c>
      <c r="B24" s="29"/>
      <c r="D24" s="8" t="s">
        <v>71</v>
      </c>
      <c r="F24" s="8" t="s">
        <v>71</v>
      </c>
      <c r="H24" s="8" t="s">
        <v>117</v>
      </c>
      <c r="J24" s="8" t="s">
        <v>118</v>
      </c>
      <c r="L24" s="10">
        <v>18</v>
      </c>
      <c r="N24" s="10">
        <v>18</v>
      </c>
      <c r="P24" s="9">
        <v>10690</v>
      </c>
      <c r="R24" s="9">
        <v>9998351571</v>
      </c>
      <c r="T24" s="9">
        <v>10341769214</v>
      </c>
      <c r="V24" s="9">
        <v>0</v>
      </c>
      <c r="X24" s="9">
        <v>0</v>
      </c>
      <c r="Z24" s="9">
        <v>0</v>
      </c>
      <c r="AB24" s="9">
        <v>0</v>
      </c>
      <c r="AD24" s="9">
        <v>10690</v>
      </c>
      <c r="AF24" s="9">
        <v>975300</v>
      </c>
      <c r="AH24" s="9">
        <v>9998351571</v>
      </c>
      <c r="AJ24" s="9">
        <v>10424067295</v>
      </c>
      <c r="AL24" s="10">
        <v>0.03</v>
      </c>
    </row>
    <row r="25" spans="1:38" ht="21.75" customHeight="1">
      <c r="A25" s="29" t="s">
        <v>119</v>
      </c>
      <c r="B25" s="29"/>
      <c r="D25" s="8" t="s">
        <v>71</v>
      </c>
      <c r="F25" s="8" t="s">
        <v>71</v>
      </c>
      <c r="H25" s="8" t="s">
        <v>120</v>
      </c>
      <c r="J25" s="8" t="s">
        <v>121</v>
      </c>
      <c r="L25" s="10">
        <v>18</v>
      </c>
      <c r="N25" s="10">
        <v>18</v>
      </c>
      <c r="P25" s="9">
        <v>10000</v>
      </c>
      <c r="R25" s="9">
        <v>8401522500</v>
      </c>
      <c r="T25" s="9">
        <v>9603759003</v>
      </c>
      <c r="V25" s="9">
        <v>0</v>
      </c>
      <c r="X25" s="9">
        <v>0</v>
      </c>
      <c r="Z25" s="9">
        <v>0</v>
      </c>
      <c r="AB25" s="9">
        <v>0</v>
      </c>
      <c r="AD25" s="9">
        <v>10000</v>
      </c>
      <c r="AF25" s="9">
        <v>972230</v>
      </c>
      <c r="AH25" s="9">
        <v>8401522500</v>
      </c>
      <c r="AJ25" s="9">
        <v>9720537833</v>
      </c>
      <c r="AL25" s="10">
        <v>0.03</v>
      </c>
    </row>
    <row r="26" spans="1:38" ht="21.75" customHeight="1">
      <c r="A26" s="29" t="s">
        <v>122</v>
      </c>
      <c r="B26" s="29"/>
      <c r="D26" s="8" t="s">
        <v>71</v>
      </c>
      <c r="F26" s="8" t="s">
        <v>71</v>
      </c>
      <c r="H26" s="8" t="s">
        <v>123</v>
      </c>
      <c r="J26" s="8" t="s">
        <v>124</v>
      </c>
      <c r="L26" s="10">
        <v>18</v>
      </c>
      <c r="N26" s="10">
        <v>18</v>
      </c>
      <c r="P26" s="9">
        <v>10000</v>
      </c>
      <c r="R26" s="9">
        <v>8301504374</v>
      </c>
      <c r="T26" s="9">
        <v>9550968573</v>
      </c>
      <c r="V26" s="9">
        <v>0</v>
      </c>
      <c r="X26" s="9">
        <v>0</v>
      </c>
      <c r="Z26" s="9">
        <v>0</v>
      </c>
      <c r="AB26" s="9">
        <v>0</v>
      </c>
      <c r="AD26" s="9">
        <v>10000</v>
      </c>
      <c r="AF26" s="9">
        <v>951380</v>
      </c>
      <c r="AH26" s="9">
        <v>8301504374</v>
      </c>
      <c r="AJ26" s="9">
        <v>9512075623</v>
      </c>
      <c r="AL26" s="10">
        <v>0.03</v>
      </c>
    </row>
    <row r="27" spans="1:38" ht="21.75" customHeight="1">
      <c r="A27" s="29" t="s">
        <v>125</v>
      </c>
      <c r="B27" s="29"/>
      <c r="D27" s="8" t="s">
        <v>71</v>
      </c>
      <c r="F27" s="8" t="s">
        <v>71</v>
      </c>
      <c r="H27" s="8" t="s">
        <v>126</v>
      </c>
      <c r="J27" s="8" t="s">
        <v>118</v>
      </c>
      <c r="L27" s="10">
        <v>20.5</v>
      </c>
      <c r="N27" s="10">
        <v>20.5</v>
      </c>
      <c r="P27" s="9">
        <v>250000</v>
      </c>
      <c r="R27" s="9">
        <v>238425000000</v>
      </c>
      <c r="T27" s="9">
        <v>243955775000</v>
      </c>
      <c r="V27" s="9">
        <v>0</v>
      </c>
      <c r="X27" s="9">
        <v>0</v>
      </c>
      <c r="Z27" s="9">
        <v>0</v>
      </c>
      <c r="AB27" s="9">
        <v>0</v>
      </c>
      <c r="AD27" s="9">
        <v>250000</v>
      </c>
      <c r="AF27" s="9">
        <v>995500</v>
      </c>
      <c r="AH27" s="9">
        <v>238425000000</v>
      </c>
      <c r="AJ27" s="9">
        <v>248829891406</v>
      </c>
      <c r="AL27" s="10">
        <v>0.8</v>
      </c>
    </row>
    <row r="28" spans="1:38" ht="21.75" customHeight="1">
      <c r="A28" s="29" t="s">
        <v>127</v>
      </c>
      <c r="B28" s="29"/>
      <c r="D28" s="8" t="s">
        <v>71</v>
      </c>
      <c r="F28" s="8" t="s">
        <v>71</v>
      </c>
      <c r="H28" s="8" t="s">
        <v>128</v>
      </c>
      <c r="J28" s="8" t="s">
        <v>129</v>
      </c>
      <c r="L28" s="10">
        <v>20.5</v>
      </c>
      <c r="N28" s="10">
        <v>20.5</v>
      </c>
      <c r="P28" s="9">
        <v>985000</v>
      </c>
      <c r="R28" s="9">
        <v>907712964468</v>
      </c>
      <c r="T28" s="9">
        <v>907503135238</v>
      </c>
      <c r="V28" s="9">
        <v>0</v>
      </c>
      <c r="X28" s="9">
        <v>0</v>
      </c>
      <c r="Z28" s="9">
        <v>0</v>
      </c>
      <c r="AB28" s="9">
        <v>0</v>
      </c>
      <c r="AD28" s="9">
        <v>985000</v>
      </c>
      <c r="AF28" s="9">
        <v>921490</v>
      </c>
      <c r="AH28" s="9">
        <v>907712964468</v>
      </c>
      <c r="AJ28" s="9">
        <v>907503135238</v>
      </c>
      <c r="AL28" s="10">
        <v>2.9</v>
      </c>
    </row>
    <row r="29" spans="1:38" ht="21.75" customHeight="1">
      <c r="A29" s="29" t="s">
        <v>130</v>
      </c>
      <c r="B29" s="29"/>
      <c r="D29" s="8" t="s">
        <v>71</v>
      </c>
      <c r="F29" s="8" t="s">
        <v>71</v>
      </c>
      <c r="H29" s="8" t="s">
        <v>131</v>
      </c>
      <c r="J29" s="8" t="s">
        <v>132</v>
      </c>
      <c r="L29" s="10">
        <v>23</v>
      </c>
      <c r="N29" s="10">
        <v>23</v>
      </c>
      <c r="P29" s="9">
        <v>527966</v>
      </c>
      <c r="R29" s="9">
        <v>499999640980</v>
      </c>
      <c r="T29" s="9">
        <v>493611523292</v>
      </c>
      <c r="V29" s="9">
        <v>0</v>
      </c>
      <c r="X29" s="9">
        <v>0</v>
      </c>
      <c r="Z29" s="9">
        <v>0</v>
      </c>
      <c r="AB29" s="9">
        <v>0</v>
      </c>
      <c r="AD29" s="9">
        <v>527966</v>
      </c>
      <c r="AF29" s="9">
        <v>925500</v>
      </c>
      <c r="AH29" s="9">
        <v>499999640980</v>
      </c>
      <c r="AJ29" s="9">
        <v>488543968353</v>
      </c>
      <c r="AL29" s="10">
        <v>1.56</v>
      </c>
    </row>
    <row r="30" spans="1:38" ht="21.75" customHeight="1">
      <c r="A30" s="29" t="s">
        <v>133</v>
      </c>
      <c r="B30" s="29"/>
      <c r="D30" s="8" t="s">
        <v>71</v>
      </c>
      <c r="F30" s="8" t="s">
        <v>71</v>
      </c>
      <c r="H30" s="8" t="s">
        <v>134</v>
      </c>
      <c r="J30" s="8" t="s">
        <v>135</v>
      </c>
      <c r="L30" s="10">
        <v>23</v>
      </c>
      <c r="N30" s="10">
        <v>23</v>
      </c>
      <c r="P30" s="9">
        <v>1053200</v>
      </c>
      <c r="R30" s="9">
        <v>1000118720000</v>
      </c>
      <c r="T30" s="9">
        <v>1004044184001</v>
      </c>
      <c r="V30" s="9">
        <v>0</v>
      </c>
      <c r="X30" s="9">
        <v>0</v>
      </c>
      <c r="Z30" s="9">
        <v>0</v>
      </c>
      <c r="AB30" s="9">
        <v>0</v>
      </c>
      <c r="AD30" s="9">
        <v>1053200</v>
      </c>
      <c r="AF30" s="9">
        <v>920000</v>
      </c>
      <c r="AH30" s="9">
        <v>1000118720000</v>
      </c>
      <c r="AJ30" s="9">
        <v>968768378900</v>
      </c>
      <c r="AL30" s="10">
        <v>3.1</v>
      </c>
    </row>
    <row r="31" spans="1:38" ht="21.75" customHeight="1">
      <c r="A31" s="29" t="s">
        <v>136</v>
      </c>
      <c r="B31" s="29"/>
      <c r="D31" s="8" t="s">
        <v>71</v>
      </c>
      <c r="F31" s="8" t="s">
        <v>71</v>
      </c>
      <c r="H31" s="8" t="s">
        <v>137</v>
      </c>
      <c r="J31" s="8" t="s">
        <v>138</v>
      </c>
      <c r="L31" s="10">
        <v>23</v>
      </c>
      <c r="N31" s="10">
        <v>23</v>
      </c>
      <c r="P31" s="9">
        <v>800000</v>
      </c>
      <c r="R31" s="9">
        <v>740164838443</v>
      </c>
      <c r="T31" s="9">
        <v>744425848355</v>
      </c>
      <c r="V31" s="9">
        <v>0</v>
      </c>
      <c r="X31" s="9">
        <v>0</v>
      </c>
      <c r="Z31" s="9">
        <v>0</v>
      </c>
      <c r="AB31" s="9">
        <v>0</v>
      </c>
      <c r="AD31" s="9">
        <v>800000</v>
      </c>
      <c r="AF31" s="9">
        <v>936851</v>
      </c>
      <c r="AH31" s="9">
        <v>740164838443</v>
      </c>
      <c r="AJ31" s="9">
        <v>749344956605</v>
      </c>
      <c r="AL31" s="10">
        <v>2.4</v>
      </c>
    </row>
    <row r="32" spans="1:38" ht="21.75" customHeight="1">
      <c r="A32" s="31" t="s">
        <v>139</v>
      </c>
      <c r="B32" s="31"/>
      <c r="D32" s="11" t="s">
        <v>140</v>
      </c>
      <c r="F32" s="11" t="s">
        <v>140</v>
      </c>
      <c r="H32" s="11" t="s">
        <v>141</v>
      </c>
      <c r="J32" s="11" t="s">
        <v>142</v>
      </c>
      <c r="L32" s="14">
        <v>20.5</v>
      </c>
      <c r="N32" s="14">
        <v>20.5</v>
      </c>
      <c r="P32" s="13">
        <v>2000000</v>
      </c>
      <c r="R32" s="13">
        <v>2000000000000</v>
      </c>
      <c r="T32" s="13">
        <v>2000000000000</v>
      </c>
      <c r="V32" s="13">
        <v>0</v>
      </c>
      <c r="X32" s="13">
        <v>0</v>
      </c>
      <c r="Z32" s="13">
        <v>0</v>
      </c>
      <c r="AB32" s="13">
        <v>0</v>
      </c>
      <c r="AD32" s="13">
        <v>2000000</v>
      </c>
      <c r="AF32" s="13">
        <v>1000000</v>
      </c>
      <c r="AH32" s="13">
        <v>2000000000000</v>
      </c>
      <c r="AJ32" s="13">
        <v>2000000000000</v>
      </c>
      <c r="AL32" s="14">
        <v>6.4</v>
      </c>
    </row>
    <row r="33" spans="1:38" ht="21.75" customHeight="1">
      <c r="A33" s="33" t="s">
        <v>32</v>
      </c>
      <c r="B33" s="33"/>
      <c r="D33" s="16"/>
      <c r="F33" s="16"/>
      <c r="H33" s="16"/>
      <c r="J33" s="16"/>
      <c r="L33" s="16"/>
      <c r="N33" s="16"/>
      <c r="P33" s="16">
        <v>11618895</v>
      </c>
      <c r="R33" s="16">
        <v>10658807757919</v>
      </c>
      <c r="T33" s="16">
        <v>11079021110951</v>
      </c>
      <c r="V33" s="16">
        <v>0</v>
      </c>
      <c r="X33" s="16">
        <v>0</v>
      </c>
      <c r="Z33" s="16">
        <v>0</v>
      </c>
      <c r="AB33" s="16">
        <v>0</v>
      </c>
      <c r="AD33" s="16">
        <v>11618895</v>
      </c>
      <c r="AF33" s="16"/>
      <c r="AH33" s="16">
        <v>10658807757919</v>
      </c>
      <c r="AJ33" s="16">
        <v>11030562280226</v>
      </c>
      <c r="AL33" s="17">
        <v>35.28</v>
      </c>
    </row>
  </sheetData>
  <mergeCells count="36">
    <mergeCell ref="A1:AL1"/>
    <mergeCell ref="A2:AL2"/>
    <mergeCell ref="A3:AL3"/>
    <mergeCell ref="B5:AL5"/>
    <mergeCell ref="A6:O6"/>
    <mergeCell ref="P6:T6"/>
    <mergeCell ref="V6:AB6"/>
    <mergeCell ref="AD6:AL6"/>
    <mergeCell ref="V7:X7"/>
    <mergeCell ref="Z7:A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31:B31"/>
    <mergeCell ref="A32:B32"/>
    <mergeCell ref="A33:B33"/>
    <mergeCell ref="A26:B26"/>
    <mergeCell ref="A27:B27"/>
    <mergeCell ref="A28:B28"/>
    <mergeCell ref="A29:B29"/>
    <mergeCell ref="A30:B30"/>
  </mergeCells>
  <pageMargins left="0.39" right="0.39" top="0.39" bottom="0.39" header="0" footer="0"/>
  <pageSetup paperSize="0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M15"/>
  <sheetViews>
    <sheetView rightToLeft="1" workbookViewId="0">
      <selection sqref="A1:M1"/>
    </sheetView>
  </sheetViews>
  <sheetFormatPr defaultRowHeight="12.75"/>
  <cols>
    <col min="1" max="1" width="29.85546875" customWidth="1"/>
    <col min="2" max="2" width="1.28515625" customWidth="1"/>
    <col min="3" max="3" width="15.5703125" customWidth="1"/>
    <col min="4" max="4" width="1.28515625" customWidth="1"/>
    <col min="5" max="5" width="15.5703125" customWidth="1"/>
    <col min="6" max="6" width="1.28515625" customWidth="1"/>
    <col min="7" max="7" width="13" customWidth="1"/>
    <col min="8" max="8" width="1.28515625" customWidth="1"/>
    <col min="9" max="9" width="13" customWidth="1"/>
    <col min="10" max="10" width="1.28515625" customWidth="1"/>
    <col min="11" max="11" width="23.42578125" customWidth="1"/>
    <col min="12" max="12" width="1.28515625" customWidth="1"/>
    <col min="13" max="13" width="33.7109375" customWidth="1"/>
    <col min="14" max="14" width="0.28515625" customWidth="1"/>
  </cols>
  <sheetData>
    <row r="1" spans="1:13" ht="29.1" customHeight="1">
      <c r="A1" s="38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</row>
    <row r="2" spans="1:13" ht="21.75" customHeight="1">
      <c r="A2" s="38" t="s">
        <v>1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</row>
    <row r="3" spans="1:13" ht="21.75" customHeight="1">
      <c r="A3" s="38" t="s">
        <v>2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</row>
    <row r="4" spans="1:13" ht="14.45" customHeight="1">
      <c r="A4" s="39" t="s">
        <v>143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</row>
    <row r="5" spans="1:13" ht="14.45" customHeight="1">
      <c r="A5" s="39" t="s">
        <v>144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</row>
    <row r="6" spans="1:13" ht="14.45" customHeight="1"/>
    <row r="7" spans="1:13" ht="14.45" customHeight="1">
      <c r="C7" s="34" t="s">
        <v>9</v>
      </c>
      <c r="D7" s="34"/>
      <c r="E7" s="34"/>
      <c r="F7" s="34"/>
      <c r="G7" s="34"/>
      <c r="H7" s="34"/>
      <c r="I7" s="34"/>
      <c r="J7" s="34"/>
      <c r="K7" s="34"/>
      <c r="L7" s="34"/>
      <c r="M7" s="34"/>
    </row>
    <row r="8" spans="1:13" ht="14.45" customHeight="1">
      <c r="A8" s="2" t="s">
        <v>145</v>
      </c>
      <c r="C8" s="4" t="s">
        <v>13</v>
      </c>
      <c r="D8" s="3"/>
      <c r="E8" s="4" t="s">
        <v>146</v>
      </c>
      <c r="F8" s="3"/>
      <c r="G8" s="4" t="s">
        <v>147</v>
      </c>
      <c r="H8" s="3"/>
      <c r="I8" s="4" t="s">
        <v>148</v>
      </c>
      <c r="J8" s="3"/>
      <c r="K8" s="4" t="s">
        <v>149</v>
      </c>
      <c r="L8" s="3"/>
      <c r="M8" s="4" t="s">
        <v>150</v>
      </c>
    </row>
    <row r="9" spans="1:13" ht="21.75" customHeight="1">
      <c r="A9" s="5" t="s">
        <v>95</v>
      </c>
      <c r="C9" s="6">
        <v>117794</v>
      </c>
      <c r="E9" s="6">
        <v>1000000</v>
      </c>
      <c r="G9" s="6">
        <v>1000000</v>
      </c>
      <c r="I9" s="7" t="s">
        <v>151</v>
      </c>
      <c r="K9" s="6">
        <v>117772649837</v>
      </c>
      <c r="M9" s="5" t="s">
        <v>152</v>
      </c>
    </row>
    <row r="10" spans="1:13" ht="21.75" customHeight="1">
      <c r="A10" s="8" t="s">
        <v>107</v>
      </c>
      <c r="C10" s="9">
        <v>178727</v>
      </c>
      <c r="E10" s="9">
        <v>1000000</v>
      </c>
      <c r="G10" s="9">
        <v>1000000</v>
      </c>
      <c r="I10" s="10" t="s">
        <v>151</v>
      </c>
      <c r="K10" s="9">
        <v>178694605731</v>
      </c>
      <c r="M10" s="8" t="s">
        <v>153</v>
      </c>
    </row>
    <row r="11" spans="1:13" ht="21.75" customHeight="1">
      <c r="A11" s="8" t="s">
        <v>104</v>
      </c>
      <c r="C11" s="9">
        <v>400000</v>
      </c>
      <c r="E11" s="9">
        <v>1000000</v>
      </c>
      <c r="G11" s="9">
        <v>1000000</v>
      </c>
      <c r="I11" s="10" t="s">
        <v>151</v>
      </c>
      <c r="K11" s="9">
        <v>399927500000</v>
      </c>
      <c r="M11" s="8" t="s">
        <v>153</v>
      </c>
    </row>
    <row r="12" spans="1:13" ht="21.75" customHeight="1">
      <c r="A12" s="8" t="s">
        <v>101</v>
      </c>
      <c r="C12" s="9">
        <v>500000</v>
      </c>
      <c r="E12" s="9">
        <v>1050000</v>
      </c>
      <c r="G12" s="9">
        <v>1106936</v>
      </c>
      <c r="I12" s="10" t="s">
        <v>154</v>
      </c>
      <c r="K12" s="9">
        <v>553367683925</v>
      </c>
      <c r="M12" s="8" t="s">
        <v>153</v>
      </c>
    </row>
    <row r="13" spans="1:13" ht="21.75" customHeight="1">
      <c r="A13" s="8" t="s">
        <v>70</v>
      </c>
      <c r="C13" s="9">
        <v>900000</v>
      </c>
      <c r="E13" s="9">
        <v>1000000</v>
      </c>
      <c r="G13" s="9">
        <v>993260</v>
      </c>
      <c r="I13" s="10" t="s">
        <v>155</v>
      </c>
      <c r="K13" s="9">
        <v>893771974462</v>
      </c>
      <c r="M13" s="8" t="s">
        <v>153</v>
      </c>
    </row>
    <row r="14" spans="1:13" ht="21.75" customHeight="1">
      <c r="A14" s="11" t="s">
        <v>136</v>
      </c>
      <c r="C14" s="13">
        <v>800000</v>
      </c>
      <c r="E14" s="13">
        <v>925180</v>
      </c>
      <c r="G14" s="13">
        <v>936851</v>
      </c>
      <c r="I14" s="14" t="s">
        <v>156</v>
      </c>
      <c r="K14" s="13">
        <v>749344956605</v>
      </c>
      <c r="M14" s="11" t="s">
        <v>153</v>
      </c>
    </row>
    <row r="15" spans="1:13" ht="21.75" customHeight="1">
      <c r="A15" s="15" t="s">
        <v>32</v>
      </c>
      <c r="C15" s="16">
        <v>2896521</v>
      </c>
      <c r="E15" s="16"/>
      <c r="G15" s="16"/>
      <c r="I15" s="16"/>
      <c r="K15" s="16">
        <v>2892879370560</v>
      </c>
      <c r="M15" s="16"/>
    </row>
  </sheetData>
  <mergeCells count="6">
    <mergeCell ref="C7:M7"/>
    <mergeCell ref="A1:M1"/>
    <mergeCell ref="A2:M2"/>
    <mergeCell ref="A3:M3"/>
    <mergeCell ref="A4:M4"/>
    <mergeCell ref="A5:M5"/>
  </mergeCells>
  <pageMargins left="0.39" right="0.39" top="0.39" bottom="0.39" header="0" footer="0"/>
  <pageSetup paperSize="0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S34"/>
  <sheetViews>
    <sheetView rightToLeft="1" workbookViewId="0">
      <selection activeCell="B61" sqref="B61"/>
    </sheetView>
  </sheetViews>
  <sheetFormatPr defaultRowHeight="12.75"/>
  <cols>
    <col min="1" max="1" width="6.28515625" bestFit="1" customWidth="1"/>
    <col min="2" max="2" width="55.85546875" customWidth="1"/>
    <col min="3" max="3" width="1.28515625" customWidth="1"/>
    <col min="4" max="4" width="18.85546875" bestFit="1" customWidth="1"/>
    <col min="5" max="5" width="1.28515625" customWidth="1"/>
    <col min="6" max="6" width="18.85546875" bestFit="1" customWidth="1"/>
    <col min="7" max="7" width="1.28515625" customWidth="1"/>
    <col min="8" max="8" width="19" bestFit="1" customWidth="1"/>
    <col min="9" max="9" width="1.28515625" customWidth="1"/>
    <col min="10" max="10" width="18.85546875" bestFit="1" customWidth="1"/>
    <col min="11" max="11" width="1.28515625" customWidth="1"/>
    <col min="12" max="12" width="18.28515625" bestFit="1" customWidth="1"/>
    <col min="13" max="13" width="0.28515625" customWidth="1"/>
  </cols>
  <sheetData>
    <row r="1" spans="1:12" ht="29.1" customHeight="1">
      <c r="A1" s="38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</row>
    <row r="2" spans="1:12" ht="21.75" customHeight="1">
      <c r="A2" s="38" t="s">
        <v>1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</row>
    <row r="3" spans="1:12" ht="21.75" customHeight="1">
      <c r="A3" s="38" t="s">
        <v>2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</row>
    <row r="4" spans="1:12" ht="14.45" customHeight="1"/>
    <row r="5" spans="1:12" ht="14.45" customHeight="1">
      <c r="A5" s="1" t="s">
        <v>157</v>
      </c>
      <c r="B5" s="39" t="s">
        <v>158</v>
      </c>
      <c r="C5" s="39"/>
      <c r="D5" s="39"/>
      <c r="E5" s="39"/>
      <c r="F5" s="39"/>
      <c r="G5" s="39"/>
      <c r="H5" s="39"/>
      <c r="I5" s="39"/>
      <c r="J5" s="39"/>
      <c r="K5" s="39"/>
      <c r="L5" s="39"/>
    </row>
    <row r="6" spans="1:12" ht="14.45" customHeight="1">
      <c r="D6" s="2" t="s">
        <v>7</v>
      </c>
      <c r="F6" s="34" t="s">
        <v>8</v>
      </c>
      <c r="G6" s="34"/>
      <c r="H6" s="34"/>
      <c r="J6" s="2" t="s">
        <v>9</v>
      </c>
    </row>
    <row r="7" spans="1:12" ht="14.45" customHeight="1">
      <c r="D7" s="3"/>
      <c r="F7" s="3"/>
      <c r="G7" s="3"/>
      <c r="H7" s="3"/>
      <c r="J7" s="3"/>
    </row>
    <row r="8" spans="1:12" ht="14.45" customHeight="1">
      <c r="A8" s="34" t="s">
        <v>159</v>
      </c>
      <c r="B8" s="34"/>
      <c r="D8" s="2" t="s">
        <v>160</v>
      </c>
      <c r="F8" s="2" t="s">
        <v>161</v>
      </c>
      <c r="H8" s="2" t="s">
        <v>162</v>
      </c>
      <c r="J8" s="2" t="s">
        <v>160</v>
      </c>
      <c r="L8" s="2" t="s">
        <v>18</v>
      </c>
    </row>
    <row r="9" spans="1:12" ht="21.75" customHeight="1">
      <c r="A9" s="35" t="s">
        <v>254</v>
      </c>
      <c r="B9" s="35"/>
      <c r="D9" s="6">
        <v>10000000</v>
      </c>
      <c r="F9" s="6">
        <v>0</v>
      </c>
      <c r="H9" s="6">
        <v>0</v>
      </c>
      <c r="J9" s="6">
        <v>10000000</v>
      </c>
      <c r="L9" s="7" t="s">
        <v>151</v>
      </c>
    </row>
    <row r="10" spans="1:12" ht="21.75" customHeight="1">
      <c r="A10" s="29" t="s">
        <v>255</v>
      </c>
      <c r="B10" s="29"/>
      <c r="D10" s="9">
        <v>79493907</v>
      </c>
      <c r="F10" s="9">
        <v>325356</v>
      </c>
      <c r="H10" s="9">
        <v>0</v>
      </c>
      <c r="J10" s="9">
        <v>79819263</v>
      </c>
      <c r="L10" s="10" t="s">
        <v>151</v>
      </c>
    </row>
    <row r="11" spans="1:12" ht="21.75" customHeight="1">
      <c r="A11" s="29" t="s">
        <v>238</v>
      </c>
      <c r="B11" s="29"/>
      <c r="D11" s="9">
        <v>1295692677</v>
      </c>
      <c r="F11" s="9">
        <v>260696134</v>
      </c>
      <c r="H11" s="9">
        <v>1022400</v>
      </c>
      <c r="J11" s="9">
        <v>1555366411</v>
      </c>
      <c r="L11" s="10" t="s">
        <v>151</v>
      </c>
    </row>
    <row r="12" spans="1:12" ht="21.75" customHeight="1">
      <c r="A12" s="29" t="s">
        <v>256</v>
      </c>
      <c r="B12" s="29"/>
      <c r="D12" s="9">
        <v>50000000</v>
      </c>
      <c r="F12" s="9">
        <v>0</v>
      </c>
      <c r="H12" s="9">
        <v>0</v>
      </c>
      <c r="J12" s="9">
        <v>50000000</v>
      </c>
      <c r="L12" s="10" t="s">
        <v>151</v>
      </c>
    </row>
    <row r="13" spans="1:12" ht="21.75" customHeight="1">
      <c r="A13" s="29" t="s">
        <v>257</v>
      </c>
      <c r="B13" s="29"/>
      <c r="D13" s="9">
        <v>2237645111</v>
      </c>
      <c r="F13" s="9">
        <v>1345952777637</v>
      </c>
      <c r="H13" s="9">
        <v>1346773274000</v>
      </c>
      <c r="J13" s="9">
        <v>1417148748</v>
      </c>
      <c r="L13" s="10" t="s">
        <v>151</v>
      </c>
    </row>
    <row r="14" spans="1:12" ht="21.75" customHeight="1">
      <c r="A14" s="29" t="s">
        <v>258</v>
      </c>
      <c r="B14" s="29"/>
      <c r="D14" s="9">
        <v>363043295</v>
      </c>
      <c r="F14" s="9">
        <v>0</v>
      </c>
      <c r="H14" s="9">
        <v>504000</v>
      </c>
      <c r="J14" s="9">
        <v>362539295</v>
      </c>
      <c r="L14" s="10" t="s">
        <v>151</v>
      </c>
    </row>
    <row r="15" spans="1:12" ht="21.75" customHeight="1">
      <c r="A15" s="29" t="s">
        <v>237</v>
      </c>
      <c r="B15" s="29"/>
      <c r="D15" s="9">
        <v>401259022</v>
      </c>
      <c r="F15" s="9">
        <v>1981872046098</v>
      </c>
      <c r="H15" s="9">
        <v>1982183033473</v>
      </c>
      <c r="J15" s="9">
        <v>90271647</v>
      </c>
      <c r="L15" s="10" t="s">
        <v>151</v>
      </c>
    </row>
    <row r="16" spans="1:12" ht="21.75" customHeight="1">
      <c r="A16" s="29" t="s">
        <v>236</v>
      </c>
      <c r="B16" s="29"/>
      <c r="D16" s="9">
        <v>7276934</v>
      </c>
      <c r="F16" s="9">
        <v>2044533379158</v>
      </c>
      <c r="H16" s="9">
        <v>2044530834000</v>
      </c>
      <c r="J16" s="9">
        <v>9822092</v>
      </c>
      <c r="L16" s="10" t="s">
        <v>151</v>
      </c>
    </row>
    <row r="17" spans="1:19" ht="21.75" customHeight="1">
      <c r="A17" s="29" t="s">
        <v>230</v>
      </c>
      <c r="B17" s="29"/>
      <c r="D17" s="9">
        <v>13000000000</v>
      </c>
      <c r="F17" s="9">
        <v>0</v>
      </c>
      <c r="H17" s="9">
        <v>0</v>
      </c>
      <c r="J17" s="9">
        <v>13000000000</v>
      </c>
      <c r="L17" s="10" t="s">
        <v>163</v>
      </c>
    </row>
    <row r="18" spans="1:19" ht="21.75" customHeight="1">
      <c r="A18" s="29" t="s">
        <v>235</v>
      </c>
      <c r="B18" s="29"/>
      <c r="D18" s="9">
        <v>12433611789</v>
      </c>
      <c r="F18" s="9">
        <v>3261893093770</v>
      </c>
      <c r="H18" s="9">
        <v>3274321858800</v>
      </c>
      <c r="J18" s="9">
        <v>4846759</v>
      </c>
      <c r="L18" s="10" t="s">
        <v>151</v>
      </c>
    </row>
    <row r="19" spans="1:19" ht="21.75" customHeight="1">
      <c r="A19" s="29" t="s">
        <v>234</v>
      </c>
      <c r="B19" s="29"/>
      <c r="D19" s="9">
        <v>256872659</v>
      </c>
      <c r="F19" s="9">
        <v>2106979</v>
      </c>
      <c r="H19" s="9">
        <v>504000</v>
      </c>
      <c r="J19" s="9">
        <v>258475638</v>
      </c>
      <c r="L19" s="10" t="s">
        <v>151</v>
      </c>
    </row>
    <row r="20" spans="1:19" ht="21.75" customHeight="1">
      <c r="A20" s="29" t="s">
        <v>233</v>
      </c>
      <c r="B20" s="29"/>
      <c r="D20" s="9">
        <v>4570681</v>
      </c>
      <c r="F20" s="9">
        <v>1301398686867</v>
      </c>
      <c r="H20" s="9">
        <v>1301221366000</v>
      </c>
      <c r="J20" s="9">
        <v>181891548</v>
      </c>
      <c r="L20" s="10" t="s">
        <v>151</v>
      </c>
    </row>
    <row r="21" spans="1:19" ht="21.75" customHeight="1">
      <c r="A21" s="29" t="s">
        <v>231</v>
      </c>
      <c r="B21" s="29"/>
      <c r="D21" s="9">
        <v>3038692558</v>
      </c>
      <c r="F21" s="9">
        <v>61365635956</v>
      </c>
      <c r="H21" s="9">
        <v>64401828800</v>
      </c>
      <c r="J21" s="9">
        <v>2499714</v>
      </c>
      <c r="L21" s="10" t="s">
        <v>151</v>
      </c>
    </row>
    <row r="22" spans="1:19" ht="21.75" customHeight="1">
      <c r="A22" s="29" t="s">
        <v>232</v>
      </c>
      <c r="B22" s="29"/>
      <c r="D22" s="9">
        <v>6157949</v>
      </c>
      <c r="F22" s="9">
        <v>100819674372</v>
      </c>
      <c r="H22" s="9">
        <v>100819672131</v>
      </c>
      <c r="J22" s="9">
        <v>6160190</v>
      </c>
      <c r="L22" s="10" t="s">
        <v>151</v>
      </c>
    </row>
    <row r="23" spans="1:19" ht="21.75" customHeight="1">
      <c r="A23" s="29" t="s">
        <v>221</v>
      </c>
      <c r="B23" s="29"/>
      <c r="D23" s="9">
        <v>2821240000000</v>
      </c>
      <c r="F23" s="9">
        <v>1159000000000</v>
      </c>
      <c r="H23" s="9">
        <v>144450000000</v>
      </c>
      <c r="J23" s="9">
        <v>3835790000000</v>
      </c>
      <c r="L23" s="20">
        <v>0.27</v>
      </c>
    </row>
    <row r="24" spans="1:19" ht="21.75" customHeight="1">
      <c r="A24" s="29" t="s">
        <v>222</v>
      </c>
      <c r="B24" s="29"/>
      <c r="D24" s="9">
        <v>3351399719200</v>
      </c>
      <c r="F24" s="9">
        <v>3220600280800</v>
      </c>
      <c r="H24" s="9">
        <v>3174400000000</v>
      </c>
      <c r="J24" s="9">
        <v>3397600000000</v>
      </c>
      <c r="L24" s="10">
        <v>16</v>
      </c>
    </row>
    <row r="25" spans="1:19" ht="21.75" customHeight="1">
      <c r="A25" s="29" t="s">
        <v>229</v>
      </c>
      <c r="B25" s="29"/>
      <c r="D25" s="9">
        <v>879500000000</v>
      </c>
      <c r="F25" s="9">
        <v>1294490000000</v>
      </c>
      <c r="H25" s="9">
        <v>0</v>
      </c>
      <c r="J25" s="9">
        <v>2173990000000</v>
      </c>
      <c r="L25" s="21">
        <v>8.0000000000000002E-3</v>
      </c>
    </row>
    <row r="26" spans="1:19" ht="21.75" customHeight="1">
      <c r="A26" s="29" t="s">
        <v>223</v>
      </c>
      <c r="B26" s="29"/>
      <c r="D26" s="9">
        <v>2500000000000</v>
      </c>
      <c r="F26" s="9">
        <v>0</v>
      </c>
      <c r="H26" s="9">
        <v>0</v>
      </c>
      <c r="J26" s="9">
        <v>2500000000000</v>
      </c>
      <c r="L26" s="20">
        <v>0.08</v>
      </c>
    </row>
    <row r="27" spans="1:19" ht="21.75" customHeight="1">
      <c r="A27" s="29" t="s">
        <v>234</v>
      </c>
      <c r="B27" s="29"/>
      <c r="D27" s="9">
        <v>0</v>
      </c>
      <c r="F27" s="9">
        <v>1442125608218</v>
      </c>
      <c r="H27" s="9">
        <v>1442091500000</v>
      </c>
      <c r="J27" s="9">
        <v>34108218</v>
      </c>
      <c r="L27" s="23" t="s">
        <v>151</v>
      </c>
    </row>
    <row r="28" spans="1:19" ht="21.75" customHeight="1">
      <c r="A28" s="29" t="s">
        <v>225</v>
      </c>
      <c r="B28" s="29"/>
      <c r="D28" s="9">
        <v>430200000000</v>
      </c>
      <c r="F28" s="9">
        <v>1000000000000</v>
      </c>
      <c r="H28" s="9">
        <v>430200000000</v>
      </c>
      <c r="J28" s="9">
        <v>0</v>
      </c>
      <c r="L28" s="24" t="s">
        <v>224</v>
      </c>
    </row>
    <row r="29" spans="1:19" ht="21.75" customHeight="1">
      <c r="A29" s="29" t="s">
        <v>226</v>
      </c>
      <c r="B29" s="29"/>
      <c r="D29" s="9">
        <v>171800000000</v>
      </c>
      <c r="F29" s="9">
        <v>0</v>
      </c>
      <c r="H29" s="9">
        <v>0</v>
      </c>
      <c r="J29" s="9">
        <v>171800000000</v>
      </c>
      <c r="L29" s="10" t="s">
        <v>165</v>
      </c>
      <c r="S29" s="22" t="s">
        <v>164</v>
      </c>
    </row>
    <row r="30" spans="1:19" ht="21.75" customHeight="1">
      <c r="A30" s="31" t="s">
        <v>227</v>
      </c>
      <c r="B30" s="31"/>
      <c r="D30" s="9">
        <v>1500000000000</v>
      </c>
      <c r="F30" s="9">
        <v>2006370000000</v>
      </c>
      <c r="G30" s="9">
        <v>0</v>
      </c>
      <c r="H30" s="9">
        <v>1500000000000</v>
      </c>
      <c r="I30" s="9">
        <v>0</v>
      </c>
      <c r="J30" s="9">
        <v>2006370000000</v>
      </c>
      <c r="K30" s="9">
        <v>0</v>
      </c>
      <c r="L30" s="25" t="s">
        <v>228</v>
      </c>
      <c r="S30" s="22"/>
    </row>
    <row r="31" spans="1:19" ht="21.75" customHeight="1" thickBot="1">
      <c r="A31" s="33" t="s">
        <v>32</v>
      </c>
      <c r="B31" s="33"/>
      <c r="D31" s="16">
        <v>11687324035782</v>
      </c>
      <c r="F31" s="16">
        <v>20220684311345</v>
      </c>
      <c r="H31" s="16">
        <v>16805395397604</v>
      </c>
      <c r="J31" s="16">
        <v>15102612949523</v>
      </c>
      <c r="L31" s="17">
        <v>0</v>
      </c>
    </row>
    <row r="32" spans="1:19" ht="13.5" thickTop="1"/>
    <row r="34" spans="10:10">
      <c r="J34" s="26">
        <v>15102612949523</v>
      </c>
    </row>
  </sheetData>
  <autoFilter ref="A8:L31" xr:uid="{00000000-0001-0000-0600-000000000000}">
    <filterColumn colId="0" showButton="0"/>
  </autoFilter>
  <mergeCells count="29">
    <mergeCell ref="A1:L1"/>
    <mergeCell ref="A2:L2"/>
    <mergeCell ref="A3:L3"/>
    <mergeCell ref="B5:L5"/>
    <mergeCell ref="F6:H6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31:B31"/>
    <mergeCell ref="A23:B23"/>
    <mergeCell ref="A24:B24"/>
    <mergeCell ref="A25:B25"/>
    <mergeCell ref="A30:B30"/>
    <mergeCell ref="A26:B26"/>
    <mergeCell ref="A27:B27"/>
    <mergeCell ref="A28:B28"/>
    <mergeCell ref="A29:B29"/>
  </mergeCells>
  <pageMargins left="0.39" right="0.39" top="0.39" bottom="0.39" header="0" footer="0"/>
  <pageSetup paperSize="0"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1EA7B7-9CB4-43D2-B2F5-016066632031}">
  <sheetPr>
    <pageSetUpPr fitToPage="1"/>
  </sheetPr>
  <dimension ref="A1:Q29"/>
  <sheetViews>
    <sheetView rightToLeft="1" tabSelected="1" workbookViewId="0">
      <selection activeCell="B20" sqref="B20"/>
    </sheetView>
  </sheetViews>
  <sheetFormatPr defaultRowHeight="12.75"/>
  <cols>
    <col min="1" max="1" width="2.5703125" customWidth="1"/>
    <col min="2" max="2" width="52.5703125" customWidth="1"/>
    <col min="3" max="3" width="1.28515625" customWidth="1"/>
    <col min="4" max="4" width="11.7109375" customWidth="1"/>
    <col min="5" max="5" width="1.28515625" customWidth="1"/>
    <col min="6" max="6" width="22" customWidth="1"/>
    <col min="7" max="7" width="1.28515625" customWidth="1"/>
    <col min="8" max="8" width="15.5703125" customWidth="1"/>
    <col min="9" max="9" width="1.28515625" customWidth="1"/>
    <col min="10" max="10" width="19.42578125" customWidth="1"/>
    <col min="11" max="11" width="0.28515625" customWidth="1"/>
    <col min="14" max="14" width="17" customWidth="1"/>
    <col min="15" max="15" width="18" customWidth="1"/>
    <col min="16" max="16" width="14.85546875" bestFit="1" customWidth="1"/>
    <col min="17" max="17" width="13.85546875" bestFit="1" customWidth="1"/>
  </cols>
  <sheetData>
    <row r="1" spans="1:17" ht="29.1" customHeight="1">
      <c r="A1" s="38" t="s">
        <v>0</v>
      </c>
      <c r="B1" s="38"/>
      <c r="C1" s="38"/>
      <c r="D1" s="38"/>
      <c r="E1" s="38"/>
      <c r="F1" s="38"/>
      <c r="G1" s="38"/>
      <c r="H1" s="38"/>
      <c r="I1" s="38"/>
      <c r="J1" s="38"/>
    </row>
    <row r="2" spans="1:17" ht="21.75" customHeight="1">
      <c r="A2" s="38" t="s">
        <v>166</v>
      </c>
      <c r="B2" s="38"/>
      <c r="C2" s="38"/>
      <c r="D2" s="38"/>
      <c r="E2" s="38"/>
      <c r="F2" s="38"/>
      <c r="G2" s="38"/>
      <c r="H2" s="38"/>
      <c r="I2" s="38"/>
      <c r="J2" s="38"/>
    </row>
    <row r="3" spans="1:17" ht="21.75" customHeight="1">
      <c r="A3" s="38" t="s">
        <v>2</v>
      </c>
      <c r="B3" s="38"/>
      <c r="C3" s="38"/>
      <c r="D3" s="38"/>
      <c r="E3" s="38"/>
      <c r="F3" s="38"/>
      <c r="G3" s="38"/>
      <c r="H3" s="38"/>
      <c r="I3" s="38"/>
      <c r="J3" s="38"/>
    </row>
    <row r="4" spans="1:17" ht="14.45" customHeight="1"/>
    <row r="5" spans="1:17" ht="29.1" customHeight="1">
      <c r="A5" s="1" t="s">
        <v>167</v>
      </c>
      <c r="B5" s="39" t="s">
        <v>168</v>
      </c>
      <c r="C5" s="39"/>
      <c r="D5" s="39"/>
      <c r="E5" s="39"/>
      <c r="F5" s="39"/>
      <c r="G5" s="39"/>
      <c r="H5" s="39"/>
      <c r="I5" s="39"/>
      <c r="J5" s="39"/>
    </row>
    <row r="6" spans="1:17" ht="14.45" customHeight="1"/>
    <row r="7" spans="1:17" ht="14.45" customHeight="1">
      <c r="A7" s="43" t="s">
        <v>169</v>
      </c>
      <c r="B7" s="43"/>
      <c r="D7" s="44" t="s">
        <v>170</v>
      </c>
      <c r="F7" s="44" t="s">
        <v>160</v>
      </c>
      <c r="H7" s="44" t="s">
        <v>171</v>
      </c>
      <c r="J7" s="44" t="s">
        <v>172</v>
      </c>
    </row>
    <row r="8" spans="1:17" ht="21.75" customHeight="1">
      <c r="A8" s="35" t="s">
        <v>173</v>
      </c>
      <c r="B8" s="35"/>
      <c r="D8" s="5" t="s">
        <v>174</v>
      </c>
      <c r="F8" s="6">
        <f>'درآمد سرمایه گذاری در سهام (2)'!Z26</f>
        <v>45539107672</v>
      </c>
      <c r="H8" s="7">
        <v>6.19</v>
      </c>
      <c r="J8" s="7">
        <v>0.14000000000000001</v>
      </c>
      <c r="N8" s="28"/>
      <c r="O8" s="28"/>
      <c r="P8" s="26"/>
      <c r="Q8" s="26"/>
    </row>
    <row r="9" spans="1:17" ht="21.75" customHeight="1">
      <c r="A9" s="29" t="s">
        <v>175</v>
      </c>
      <c r="B9" s="29"/>
      <c r="D9" s="8" t="s">
        <v>176</v>
      </c>
      <c r="F9" s="9">
        <f>'درآمد سرمایه گذاری در صندوق (2)'!U29</f>
        <v>174944643693</v>
      </c>
      <c r="H9" s="10">
        <v>21.05</v>
      </c>
      <c r="J9" s="10">
        <v>0.49</v>
      </c>
      <c r="N9" s="28"/>
      <c r="O9" s="28"/>
      <c r="P9" s="26"/>
      <c r="Q9" s="26"/>
    </row>
    <row r="10" spans="1:17" ht="21.75" customHeight="1">
      <c r="A10" s="29" t="s">
        <v>177</v>
      </c>
      <c r="B10" s="29"/>
      <c r="D10" s="8" t="s">
        <v>178</v>
      </c>
      <c r="F10" s="9">
        <f>'درآمد سرمایه گذاری در اوراق (2)'!R33</f>
        <v>165996697890</v>
      </c>
      <c r="H10" s="10">
        <v>22.78</v>
      </c>
      <c r="J10" s="10">
        <v>0.53</v>
      </c>
      <c r="N10" s="45"/>
    </row>
    <row r="11" spans="1:17" ht="21.75" customHeight="1">
      <c r="A11" s="29" t="s">
        <v>179</v>
      </c>
      <c r="B11" s="29"/>
      <c r="D11" s="8" t="s">
        <v>180</v>
      </c>
      <c r="F11" s="9">
        <f>'درآمد سپرده بانکی'!D27</f>
        <v>341102342813</v>
      </c>
      <c r="H11" s="10">
        <v>46.81</v>
      </c>
      <c r="J11" s="10">
        <v>1.0900000000000001</v>
      </c>
      <c r="N11" s="28"/>
    </row>
    <row r="12" spans="1:17" ht="21.75" customHeight="1">
      <c r="A12" s="31" t="s">
        <v>181</v>
      </c>
      <c r="B12" s="31"/>
      <c r="D12" s="11" t="s">
        <v>182</v>
      </c>
      <c r="F12" s="13">
        <f>'سایر درآمدها'!D11</f>
        <v>1140670157</v>
      </c>
      <c r="H12" s="14">
        <v>0.16</v>
      </c>
      <c r="J12" s="14">
        <v>0</v>
      </c>
      <c r="N12" s="28"/>
    </row>
    <row r="13" spans="1:17" ht="21.75" customHeight="1" thickBot="1">
      <c r="A13" s="33" t="s">
        <v>32</v>
      </c>
      <c r="B13" s="33"/>
      <c r="D13" s="16"/>
      <c r="F13" s="16">
        <f>SUM(F8:F12)</f>
        <v>728723462225</v>
      </c>
      <c r="H13" s="17">
        <v>96.99</v>
      </c>
      <c r="J13" s="17">
        <v>2.25</v>
      </c>
    </row>
    <row r="20" spans="6:15">
      <c r="F20" s="46"/>
      <c r="H20" s="47"/>
    </row>
    <row r="21" spans="6:15">
      <c r="F21" s="28"/>
      <c r="H21" s="47"/>
      <c r="N21" s="28"/>
      <c r="O21" s="47"/>
    </row>
    <row r="22" spans="6:15">
      <c r="F22" s="28"/>
      <c r="H22" s="47"/>
      <c r="N22" s="28"/>
      <c r="O22" s="48"/>
    </row>
    <row r="23" spans="6:15">
      <c r="F23" s="26"/>
      <c r="N23" s="26"/>
    </row>
    <row r="25" spans="6:15">
      <c r="F25" s="26"/>
    </row>
    <row r="27" spans="6:15">
      <c r="N27" s="28"/>
      <c r="O27" s="48"/>
    </row>
    <row r="28" spans="6:15">
      <c r="N28" s="28"/>
      <c r="O28" s="48"/>
    </row>
    <row r="29" spans="6:15">
      <c r="N29" s="26"/>
    </row>
  </sheetData>
  <mergeCells count="11">
    <mergeCell ref="A9:B9"/>
    <mergeCell ref="A10:B10"/>
    <mergeCell ref="A11:B11"/>
    <mergeCell ref="A12:B12"/>
    <mergeCell ref="A13:B13"/>
    <mergeCell ref="A1:J1"/>
    <mergeCell ref="A2:J2"/>
    <mergeCell ref="A3:J3"/>
    <mergeCell ref="B5:J5"/>
    <mergeCell ref="A7:B7"/>
    <mergeCell ref="A8:B8"/>
  </mergeCells>
  <pageMargins left="0.39" right="0.39" top="0.39" bottom="0.39" header="0" footer="0"/>
  <pageSetup paperSize="0" fitToHeight="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064BC8-917A-41E1-A882-A2A764622986}">
  <sheetPr>
    <pageSetUpPr fitToPage="1"/>
  </sheetPr>
  <dimension ref="A1:AA26"/>
  <sheetViews>
    <sheetView rightToLeft="1" topLeftCell="A2" workbookViewId="0">
      <selection activeCell="F15" sqref="F15"/>
    </sheetView>
  </sheetViews>
  <sheetFormatPr defaultRowHeight="12.75"/>
  <cols>
    <col min="1" max="1" width="6.140625" bestFit="1" customWidth="1"/>
    <col min="2" max="2" width="27.7109375" customWidth="1"/>
    <col min="3" max="3" width="1.28515625" customWidth="1"/>
    <col min="4" max="4" width="14.7109375" bestFit="1" customWidth="1"/>
    <col min="5" max="5" width="1.28515625" customWidth="1"/>
    <col min="6" max="6" width="15.42578125" bestFit="1" customWidth="1"/>
    <col min="7" max="7" width="1.28515625" customWidth="1"/>
    <col min="8" max="8" width="13.85546875" bestFit="1" customWidth="1"/>
    <col min="9" max="9" width="1.28515625" customWidth="1"/>
    <col min="10" max="10" width="15" bestFit="1" customWidth="1"/>
    <col min="11" max="11" width="1.28515625" customWidth="1"/>
    <col min="12" max="12" width="17.28515625" bestFit="1" customWidth="1"/>
    <col min="13" max="13" width="1.28515625" customWidth="1"/>
    <col min="14" max="14" width="14.7109375" bestFit="1" customWidth="1"/>
    <col min="15" max="16" width="1.28515625" customWidth="1"/>
    <col min="17" max="18" width="14.5703125" bestFit="1" customWidth="1"/>
    <col min="19" max="19" width="13.85546875" bestFit="1" customWidth="1"/>
    <col min="20" max="20" width="1.28515625" customWidth="1"/>
    <col min="21" max="21" width="14.85546875" bestFit="1" customWidth="1"/>
    <col min="22" max="22" width="1.28515625" customWidth="1"/>
    <col min="23" max="23" width="17.28515625" bestFit="1" customWidth="1"/>
    <col min="24" max="24" width="0.28515625" customWidth="1"/>
    <col min="26" max="26" width="13.85546875" bestFit="1" customWidth="1"/>
    <col min="27" max="27" width="12.7109375" bestFit="1" customWidth="1"/>
  </cols>
  <sheetData>
    <row r="1" spans="1:27" ht="29.1" customHeight="1">
      <c r="A1" s="38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7" ht="21.75" customHeight="1">
      <c r="A2" s="38" t="s">
        <v>166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</row>
    <row r="3" spans="1:27" ht="21.75" customHeight="1">
      <c r="A3" s="38" t="s">
        <v>2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</row>
    <row r="4" spans="1:27" ht="14.45" customHeight="1"/>
    <row r="5" spans="1:27" ht="14.45" customHeight="1">
      <c r="A5" s="1" t="s">
        <v>183</v>
      </c>
      <c r="B5" s="39" t="s">
        <v>184</v>
      </c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</row>
    <row r="6" spans="1:27" ht="14.45" customHeight="1">
      <c r="D6" s="43" t="s">
        <v>185</v>
      </c>
      <c r="E6" s="43"/>
      <c r="F6" s="43"/>
      <c r="G6" s="43"/>
      <c r="H6" s="43"/>
      <c r="I6" s="43"/>
      <c r="J6" s="43"/>
      <c r="K6" s="43"/>
      <c r="L6" s="43"/>
      <c r="N6" s="43" t="s">
        <v>186</v>
      </c>
      <c r="O6" s="43"/>
      <c r="P6" s="43"/>
      <c r="Q6" s="43"/>
      <c r="R6" s="43"/>
      <c r="S6" s="43"/>
      <c r="T6" s="43"/>
      <c r="U6" s="43"/>
      <c r="V6" s="43"/>
      <c r="W6" s="43"/>
    </row>
    <row r="7" spans="1:27" ht="14.45" customHeight="1">
      <c r="D7" s="3"/>
      <c r="E7" s="3"/>
      <c r="F7" s="3"/>
      <c r="G7" s="3"/>
      <c r="H7" s="3"/>
      <c r="I7" s="3"/>
      <c r="J7" s="37" t="s">
        <v>32</v>
      </c>
      <c r="K7" s="37"/>
      <c r="L7" s="37"/>
      <c r="N7" s="3"/>
      <c r="O7" s="3"/>
      <c r="P7" s="3"/>
      <c r="Q7" s="3"/>
      <c r="R7" s="3"/>
      <c r="S7" s="3"/>
      <c r="T7" s="3"/>
      <c r="U7" s="37" t="s">
        <v>32</v>
      </c>
      <c r="V7" s="37"/>
      <c r="W7" s="37"/>
    </row>
    <row r="8" spans="1:27" ht="14.45" customHeight="1">
      <c r="A8" s="43" t="s">
        <v>187</v>
      </c>
      <c r="B8" s="43"/>
      <c r="D8" s="44" t="s">
        <v>188</v>
      </c>
      <c r="F8" s="44" t="s">
        <v>189</v>
      </c>
      <c r="H8" s="44" t="s">
        <v>190</v>
      </c>
      <c r="J8" s="4" t="s">
        <v>160</v>
      </c>
      <c r="K8" s="3"/>
      <c r="L8" s="4" t="s">
        <v>171</v>
      </c>
      <c r="N8" s="44" t="s">
        <v>188</v>
      </c>
      <c r="P8" s="43" t="s">
        <v>189</v>
      </c>
      <c r="Q8" s="43"/>
      <c r="S8" s="44" t="s">
        <v>190</v>
      </c>
      <c r="U8" s="4" t="s">
        <v>160</v>
      </c>
      <c r="V8" s="3"/>
      <c r="W8" s="4" t="s">
        <v>171</v>
      </c>
    </row>
    <row r="9" spans="1:27" ht="21.75" customHeight="1">
      <c r="A9" s="35" t="s">
        <v>30</v>
      </c>
      <c r="B9" s="35"/>
      <c r="D9" s="6">
        <v>0</v>
      </c>
      <c r="F9" s="6">
        <v>3716124315</v>
      </c>
      <c r="H9" s="6">
        <v>2247547481</v>
      </c>
      <c r="J9" s="6">
        <v>5963671796</v>
      </c>
      <c r="L9" s="7">
        <v>0.82</v>
      </c>
      <c r="N9" s="6">
        <v>0</v>
      </c>
      <c r="P9" s="36">
        <v>3716124315</v>
      </c>
      <c r="Q9" s="36"/>
      <c r="S9" s="6">
        <f>AA9</f>
        <v>2564360751</v>
      </c>
      <c r="U9" s="6">
        <v>5963671796</v>
      </c>
      <c r="W9" s="7">
        <v>0.82</v>
      </c>
      <c r="Z9" s="26">
        <v>3716124315</v>
      </c>
      <c r="AA9" s="26">
        <v>2564360751</v>
      </c>
    </row>
    <row r="10" spans="1:27" ht="21.75" customHeight="1">
      <c r="A10" s="29" t="s">
        <v>20</v>
      </c>
      <c r="B10" s="29"/>
      <c r="D10" s="9">
        <v>0</v>
      </c>
      <c r="F10" s="9">
        <v>2974198334</v>
      </c>
      <c r="H10" s="9">
        <v>678502656</v>
      </c>
      <c r="J10" s="9">
        <v>3652700990</v>
      </c>
      <c r="L10" s="10">
        <v>0.5</v>
      </c>
      <c r="N10" s="9">
        <v>0</v>
      </c>
      <c r="P10" s="30">
        <v>2974198334</v>
      </c>
      <c r="Q10" s="30"/>
      <c r="S10" s="9">
        <f>AA10</f>
        <v>727590188</v>
      </c>
      <c r="U10" s="9">
        <v>3652700990</v>
      </c>
      <c r="W10" s="10">
        <v>0.5</v>
      </c>
      <c r="Z10" s="26">
        <v>2974198334</v>
      </c>
      <c r="AA10" s="26">
        <v>727590188</v>
      </c>
    </row>
    <row r="11" spans="1:27" ht="21.75" customHeight="1">
      <c r="A11" s="29" t="s">
        <v>19</v>
      </c>
      <c r="B11" s="29"/>
      <c r="D11" s="9">
        <v>0</v>
      </c>
      <c r="F11" s="9">
        <v>7882816500</v>
      </c>
      <c r="H11" s="9">
        <v>104375260</v>
      </c>
      <c r="J11" s="9">
        <v>7987191760</v>
      </c>
      <c r="L11" s="10">
        <v>1.1000000000000001</v>
      </c>
      <c r="N11" s="9">
        <v>0</v>
      </c>
      <c r="P11" s="30">
        <v>7882816500</v>
      </c>
      <c r="Q11" s="30"/>
      <c r="S11" s="9">
        <f>AA11</f>
        <v>113146740</v>
      </c>
      <c r="U11" s="9">
        <v>7987191760</v>
      </c>
      <c r="W11" s="10">
        <v>1.1000000000000001</v>
      </c>
      <c r="Z11" s="26">
        <v>7882816500</v>
      </c>
      <c r="AA11" s="26">
        <v>113146740</v>
      </c>
    </row>
    <row r="12" spans="1:27" ht="21.75" customHeight="1">
      <c r="A12" s="29" t="s">
        <v>28</v>
      </c>
      <c r="B12" s="29"/>
      <c r="D12" s="9">
        <v>0</v>
      </c>
      <c r="F12" s="9">
        <v>273957934</v>
      </c>
      <c r="H12" s="9">
        <v>-80234259</v>
      </c>
      <c r="J12" s="9">
        <v>193723675</v>
      </c>
      <c r="L12" s="10">
        <v>0.03</v>
      </c>
      <c r="N12" s="9">
        <v>0</v>
      </c>
      <c r="P12" s="30">
        <v>273957934</v>
      </c>
      <c r="Q12" s="30"/>
      <c r="S12" s="9">
        <f>AA12</f>
        <v>-68969271</v>
      </c>
      <c r="U12" s="9">
        <v>193723675</v>
      </c>
      <c r="W12" s="10">
        <v>0.03</v>
      </c>
      <c r="Z12" s="26">
        <v>273957934</v>
      </c>
      <c r="AA12" s="26">
        <v>-68969271</v>
      </c>
    </row>
    <row r="13" spans="1:27" ht="21.75" customHeight="1">
      <c r="A13" s="29" t="s">
        <v>23</v>
      </c>
      <c r="B13" s="29"/>
      <c r="D13" s="9">
        <v>0</v>
      </c>
      <c r="F13" s="9">
        <v>207665896</v>
      </c>
      <c r="H13" s="9">
        <v>171256200</v>
      </c>
      <c r="J13" s="9">
        <v>378922096</v>
      </c>
      <c r="L13" s="10">
        <v>0.05</v>
      </c>
      <c r="N13" s="9">
        <v>0</v>
      </c>
      <c r="P13" s="30">
        <v>207665896</v>
      </c>
      <c r="Q13" s="30"/>
      <c r="S13" s="9">
        <f>AA13</f>
        <v>186002902</v>
      </c>
      <c r="U13" s="9">
        <v>378922096</v>
      </c>
      <c r="W13" s="10">
        <v>0.05</v>
      </c>
      <c r="Z13" s="26">
        <v>207665896</v>
      </c>
      <c r="AA13" s="26">
        <v>186002902</v>
      </c>
    </row>
    <row r="14" spans="1:27" ht="21.75" customHeight="1">
      <c r="A14" s="29" t="s">
        <v>29</v>
      </c>
      <c r="B14" s="29"/>
      <c r="D14" s="9">
        <v>0</v>
      </c>
      <c r="F14" s="9">
        <v>2191880250</v>
      </c>
      <c r="H14" s="9">
        <v>0</v>
      </c>
      <c r="J14" s="9">
        <v>2191880250</v>
      </c>
      <c r="L14" s="10">
        <v>0.3</v>
      </c>
      <c r="N14" s="9">
        <v>0</v>
      </c>
      <c r="P14" s="30">
        <v>2191880250</v>
      </c>
      <c r="Q14" s="30"/>
      <c r="S14" s="9">
        <v>0</v>
      </c>
      <c r="U14" s="9">
        <v>2191880250</v>
      </c>
      <c r="W14" s="10">
        <v>0.3</v>
      </c>
      <c r="Z14" s="26">
        <v>2191880250</v>
      </c>
    </row>
    <row r="15" spans="1:27" ht="21.75" customHeight="1">
      <c r="A15" s="29" t="s">
        <v>25</v>
      </c>
      <c r="B15" s="29"/>
      <c r="D15" s="9">
        <v>0</v>
      </c>
      <c r="F15" s="9">
        <v>3113364600</v>
      </c>
      <c r="H15" s="9">
        <v>0</v>
      </c>
      <c r="J15" s="9">
        <v>3113364600</v>
      </c>
      <c r="L15" s="10">
        <v>0.43</v>
      </c>
      <c r="N15" s="9">
        <v>0</v>
      </c>
      <c r="P15" s="30">
        <v>3113364600</v>
      </c>
      <c r="Q15" s="30"/>
      <c r="S15" s="9">
        <v>0</v>
      </c>
      <c r="U15" s="9">
        <v>3113364600</v>
      </c>
      <c r="W15" s="10">
        <v>0.43</v>
      </c>
      <c r="Z15" s="26">
        <v>3113364600</v>
      </c>
    </row>
    <row r="16" spans="1:27" ht="21.75" customHeight="1">
      <c r="A16" s="29" t="s">
        <v>26</v>
      </c>
      <c r="B16" s="29"/>
      <c r="D16" s="9">
        <v>0</v>
      </c>
      <c r="F16" s="9">
        <v>2877774750</v>
      </c>
      <c r="H16" s="9">
        <v>0</v>
      </c>
      <c r="J16" s="9">
        <v>2877774750</v>
      </c>
      <c r="L16" s="10">
        <v>0.39</v>
      </c>
      <c r="N16" s="9">
        <v>0</v>
      </c>
      <c r="P16" s="30">
        <v>2877774750</v>
      </c>
      <c r="Q16" s="30"/>
      <c r="S16" s="9">
        <v>0</v>
      </c>
      <c r="U16" s="9">
        <v>2877774750</v>
      </c>
      <c r="W16" s="10">
        <v>0.39</v>
      </c>
      <c r="Z16" s="26">
        <v>2877774750</v>
      </c>
    </row>
    <row r="17" spans="1:27" ht="21.75" customHeight="1">
      <c r="A17" s="29" t="s">
        <v>22</v>
      </c>
      <c r="B17" s="29"/>
      <c r="D17" s="9">
        <v>0</v>
      </c>
      <c r="F17" s="9">
        <v>9310976147</v>
      </c>
      <c r="H17" s="9">
        <v>0</v>
      </c>
      <c r="J17" s="9">
        <v>9310976147</v>
      </c>
      <c r="L17" s="10">
        <v>1.28</v>
      </c>
      <c r="N17" s="9">
        <v>0</v>
      </c>
      <c r="P17" s="30">
        <v>9310976147</v>
      </c>
      <c r="Q17" s="30"/>
      <c r="S17" s="9">
        <v>0</v>
      </c>
      <c r="U17" s="9">
        <v>9310976147</v>
      </c>
      <c r="W17" s="10">
        <v>1.28</v>
      </c>
      <c r="Z17" s="26">
        <v>9310976147</v>
      </c>
    </row>
    <row r="18" spans="1:27" ht="21.75" customHeight="1">
      <c r="A18" s="29" t="s">
        <v>21</v>
      </c>
      <c r="B18" s="29"/>
      <c r="D18" s="9">
        <v>0</v>
      </c>
      <c r="F18" s="9">
        <v>7143258201</v>
      </c>
      <c r="H18" s="9">
        <v>0</v>
      </c>
      <c r="J18" s="9">
        <v>7143258201</v>
      </c>
      <c r="L18" s="10">
        <v>0.98</v>
      </c>
      <c r="N18" s="9">
        <v>0</v>
      </c>
      <c r="P18" s="30">
        <v>7143258201</v>
      </c>
      <c r="Q18" s="30"/>
      <c r="S18" s="9">
        <v>0</v>
      </c>
      <c r="U18" s="9">
        <v>7143258201</v>
      </c>
      <c r="W18" s="10">
        <v>0.98</v>
      </c>
      <c r="Z18" s="26">
        <v>7143258201</v>
      </c>
    </row>
    <row r="19" spans="1:27" ht="21.75" customHeight="1">
      <c r="A19" s="29" t="s">
        <v>31</v>
      </c>
      <c r="B19" s="29"/>
      <c r="D19" s="9">
        <v>0</v>
      </c>
      <c r="F19" s="9">
        <v>27270861</v>
      </c>
      <c r="H19" s="9">
        <v>0</v>
      </c>
      <c r="J19" s="9">
        <v>27270861</v>
      </c>
      <c r="L19" s="10">
        <v>0</v>
      </c>
      <c r="N19" s="9">
        <v>0</v>
      </c>
      <c r="P19" s="30">
        <v>27270861</v>
      </c>
      <c r="Q19" s="30"/>
      <c r="S19" s="9">
        <v>0</v>
      </c>
      <c r="U19" s="9">
        <v>27270861</v>
      </c>
      <c r="W19" s="10">
        <v>0</v>
      </c>
      <c r="Z19" s="26">
        <v>27270861</v>
      </c>
    </row>
    <row r="20" spans="1:27" ht="21.75" customHeight="1">
      <c r="A20" s="29" t="s">
        <v>27</v>
      </c>
      <c r="B20" s="29"/>
      <c r="D20" s="9">
        <v>0</v>
      </c>
      <c r="F20" s="9">
        <v>2214522677</v>
      </c>
      <c r="H20" s="9">
        <v>0</v>
      </c>
      <c r="J20" s="9">
        <v>2214522677</v>
      </c>
      <c r="L20" s="10">
        <v>0.3</v>
      </c>
      <c r="N20" s="9">
        <v>0</v>
      </c>
      <c r="P20" s="30">
        <v>2214522677</v>
      </c>
      <c r="Q20" s="30"/>
      <c r="S20" s="9">
        <v>0</v>
      </c>
      <c r="U20" s="9">
        <v>2214522677</v>
      </c>
      <c r="W20" s="10">
        <v>0.3</v>
      </c>
      <c r="Z20" s="26">
        <v>2214522677</v>
      </c>
    </row>
    <row r="21" spans="1:27" ht="21.75" customHeight="1">
      <c r="A21" s="31" t="s">
        <v>24</v>
      </c>
      <c r="B21" s="31"/>
      <c r="D21" s="13">
        <v>0</v>
      </c>
      <c r="F21" s="13">
        <v>83165897</v>
      </c>
      <c r="H21" s="13">
        <v>0</v>
      </c>
      <c r="J21" s="13">
        <v>83165897</v>
      </c>
      <c r="L21" s="14">
        <v>0.01</v>
      </c>
      <c r="N21" s="13">
        <v>0</v>
      </c>
      <c r="P21" s="30">
        <v>83165897</v>
      </c>
      <c r="Q21" s="32"/>
      <c r="S21" s="13">
        <v>0</v>
      </c>
      <c r="U21" s="13">
        <v>83165897</v>
      </c>
      <c r="W21" s="14">
        <v>0.01</v>
      </c>
      <c r="Z21" s="26">
        <v>83165897</v>
      </c>
    </row>
    <row r="22" spans="1:27" ht="21.75" customHeight="1" thickBot="1">
      <c r="A22" s="33" t="s">
        <v>32</v>
      </c>
      <c r="B22" s="33"/>
      <c r="D22" s="16">
        <v>0</v>
      </c>
      <c r="F22" s="16">
        <v>42016976362</v>
      </c>
      <c r="H22" s="16">
        <v>3121447338</v>
      </c>
      <c r="J22" s="16">
        <v>45138423700</v>
      </c>
      <c r="L22" s="17">
        <v>6.19</v>
      </c>
      <c r="N22" s="16">
        <v>0</v>
      </c>
      <c r="Q22" s="16">
        <v>42016976362</v>
      </c>
      <c r="R22" s="16">
        <v>42016976362</v>
      </c>
      <c r="S22" s="16">
        <f>SUM(S9:S21)</f>
        <v>3522131310</v>
      </c>
      <c r="U22" s="16">
        <f>Q22+S22</f>
        <v>45539107672</v>
      </c>
      <c r="W22" s="17">
        <v>6.19</v>
      </c>
      <c r="Z22" s="26">
        <f>SUM(Z9:Z21)</f>
        <v>42016976362</v>
      </c>
    </row>
    <row r="23" spans="1:27" ht="13.5" thickTop="1"/>
    <row r="24" spans="1:27">
      <c r="S24" s="28">
        <v>3522131310</v>
      </c>
    </row>
    <row r="26" spans="1:27">
      <c r="Z26" s="26">
        <f>Z22+S24</f>
        <v>45539107672</v>
      </c>
      <c r="AA26" s="26">
        <f>SUM(AA9:AA25)</f>
        <v>3522131310</v>
      </c>
    </row>
  </sheetData>
  <mergeCells count="37">
    <mergeCell ref="A22:B22"/>
    <mergeCell ref="A19:B19"/>
    <mergeCell ref="P19:Q19"/>
    <mergeCell ref="A20:B20"/>
    <mergeCell ref="P20:Q20"/>
    <mergeCell ref="A21:B21"/>
    <mergeCell ref="P21:Q21"/>
    <mergeCell ref="A16:B16"/>
    <mergeCell ref="P16:Q16"/>
    <mergeCell ref="A17:B17"/>
    <mergeCell ref="P17:Q17"/>
    <mergeCell ref="A18:B18"/>
    <mergeCell ref="P18:Q18"/>
    <mergeCell ref="A13:B13"/>
    <mergeCell ref="P13:Q13"/>
    <mergeCell ref="A14:B14"/>
    <mergeCell ref="P14:Q14"/>
    <mergeCell ref="A15:B15"/>
    <mergeCell ref="P15:Q15"/>
    <mergeCell ref="A10:B10"/>
    <mergeCell ref="P10:Q10"/>
    <mergeCell ref="A11:B11"/>
    <mergeCell ref="P11:Q11"/>
    <mergeCell ref="A12:B12"/>
    <mergeCell ref="P12:Q12"/>
    <mergeCell ref="J7:L7"/>
    <mergeCell ref="U7:W7"/>
    <mergeCell ref="A8:B8"/>
    <mergeCell ref="P8:Q8"/>
    <mergeCell ref="A9:B9"/>
    <mergeCell ref="P9:Q9"/>
    <mergeCell ref="A1:W1"/>
    <mergeCell ref="A2:W2"/>
    <mergeCell ref="A3:W3"/>
    <mergeCell ref="B5:W5"/>
    <mergeCell ref="D6:L6"/>
    <mergeCell ref="N6:W6"/>
  </mergeCells>
  <pageMargins left="0.39" right="0.39" top="0.39" bottom="0.39" header="0" footer="0"/>
  <pageSetup paperSize="0" fitToHeight="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19FE05-7A81-40F2-868E-313A76AF7769}">
  <sheetPr>
    <pageSetUpPr fitToPage="1"/>
  </sheetPr>
  <dimension ref="A1:Z36"/>
  <sheetViews>
    <sheetView rightToLeft="1" topLeftCell="B16" workbookViewId="0">
      <selection activeCell="R16" sqref="R16"/>
    </sheetView>
  </sheetViews>
  <sheetFormatPr defaultRowHeight="12.75"/>
  <cols>
    <col min="1" max="1" width="5.140625" customWidth="1"/>
    <col min="2" max="2" width="26.28515625" customWidth="1"/>
    <col min="3" max="3" width="1.28515625" customWidth="1"/>
    <col min="4" max="4" width="19" customWidth="1"/>
    <col min="5" max="5" width="1.28515625" customWidth="1"/>
    <col min="6" max="6" width="21.28515625" customWidth="1"/>
    <col min="7" max="7" width="1.28515625" customWidth="1"/>
    <col min="8" max="8" width="18.42578125" customWidth="1"/>
    <col min="9" max="9" width="1.28515625" customWidth="1"/>
    <col min="10" max="10" width="16.85546875" customWidth="1"/>
    <col min="11" max="11" width="1.28515625" customWidth="1"/>
    <col min="12" max="12" width="19" customWidth="1"/>
    <col min="13" max="13" width="1.28515625" customWidth="1"/>
    <col min="14" max="14" width="17" customWidth="1"/>
    <col min="15" max="16" width="1.28515625" customWidth="1"/>
    <col min="17" max="17" width="20.28515625" customWidth="1"/>
    <col min="18" max="18" width="1.28515625" customWidth="1"/>
    <col min="19" max="19" width="19.5703125" customWidth="1"/>
    <col min="20" max="20" width="1.28515625" customWidth="1"/>
    <col min="21" max="21" width="24" customWidth="1"/>
    <col min="22" max="22" width="1.28515625" customWidth="1"/>
    <col min="23" max="23" width="15.5703125" customWidth="1"/>
    <col min="24" max="24" width="0.28515625" customWidth="1"/>
    <col min="25" max="25" width="20.5703125" customWidth="1"/>
    <col min="26" max="26" width="14.85546875" bestFit="1" customWidth="1"/>
  </cols>
  <sheetData>
    <row r="1" spans="1:25" ht="29.1" customHeight="1">
      <c r="A1" s="38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5" ht="21.75" customHeight="1">
      <c r="A2" s="38" t="s">
        <v>166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</row>
    <row r="3" spans="1:25" ht="21.75" customHeight="1">
      <c r="A3" s="38" t="s">
        <v>2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</row>
    <row r="4" spans="1:25" ht="14.45" customHeight="1"/>
    <row r="5" spans="1:25" ht="14.45" customHeight="1">
      <c r="A5" s="1" t="s">
        <v>191</v>
      </c>
      <c r="B5" s="39" t="s">
        <v>192</v>
      </c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</row>
    <row r="6" spans="1:25" ht="14.45" customHeight="1">
      <c r="D6" s="43" t="s">
        <v>185</v>
      </c>
      <c r="E6" s="43"/>
      <c r="F6" s="43"/>
      <c r="G6" s="43"/>
      <c r="H6" s="43"/>
      <c r="I6" s="43"/>
      <c r="J6" s="43"/>
      <c r="K6" s="43"/>
      <c r="L6" s="43"/>
      <c r="N6" s="43" t="s">
        <v>186</v>
      </c>
      <c r="O6" s="43"/>
      <c r="P6" s="43"/>
      <c r="Q6" s="43"/>
      <c r="R6" s="43"/>
      <c r="S6" s="43"/>
      <c r="T6" s="43"/>
      <c r="U6" s="43"/>
      <c r="V6" s="43"/>
      <c r="W6" s="43"/>
    </row>
    <row r="7" spans="1:25" ht="14.45" customHeight="1">
      <c r="D7" s="3"/>
      <c r="E7" s="3"/>
      <c r="F7" s="3"/>
      <c r="G7" s="3"/>
      <c r="H7" s="3"/>
      <c r="I7" s="3"/>
      <c r="J7" s="37" t="s">
        <v>32</v>
      </c>
      <c r="K7" s="37"/>
      <c r="L7" s="37"/>
      <c r="N7" s="3"/>
      <c r="O7" s="3"/>
      <c r="P7" s="3"/>
      <c r="Q7" s="3"/>
      <c r="R7" s="3"/>
      <c r="S7" s="3"/>
      <c r="T7" s="3"/>
      <c r="U7" s="37" t="s">
        <v>32</v>
      </c>
      <c r="V7" s="37"/>
      <c r="W7" s="37"/>
    </row>
    <row r="8" spans="1:25" ht="14.45" customHeight="1">
      <c r="A8" s="43" t="s">
        <v>38</v>
      </c>
      <c r="B8" s="43"/>
      <c r="D8" s="44" t="s">
        <v>193</v>
      </c>
      <c r="F8" s="44" t="s">
        <v>189</v>
      </c>
      <c r="H8" s="44" t="s">
        <v>190</v>
      </c>
      <c r="J8" s="4" t="s">
        <v>160</v>
      </c>
      <c r="K8" s="3"/>
      <c r="L8" s="4" t="s">
        <v>171</v>
      </c>
      <c r="N8" s="44" t="s">
        <v>193</v>
      </c>
      <c r="P8" s="43" t="s">
        <v>189</v>
      </c>
      <c r="Q8" s="43"/>
      <c r="S8" s="44" t="s">
        <v>190</v>
      </c>
      <c r="U8" s="4" t="s">
        <v>160</v>
      </c>
      <c r="V8" s="3"/>
      <c r="W8" s="4" t="s">
        <v>171</v>
      </c>
    </row>
    <row r="9" spans="1:25" ht="21.75" customHeight="1">
      <c r="A9" s="35" t="s">
        <v>49</v>
      </c>
      <c r="B9" s="35"/>
      <c r="D9" s="6">
        <v>0</v>
      </c>
      <c r="F9" s="6">
        <v>15226180248</v>
      </c>
      <c r="H9" s="6">
        <v>5619580400</v>
      </c>
      <c r="J9" s="6">
        <v>20845760648</v>
      </c>
      <c r="L9" s="7">
        <v>2.86</v>
      </c>
      <c r="N9" s="6">
        <v>0</v>
      </c>
      <c r="P9" s="6">
        <v>20845760648</v>
      </c>
      <c r="Q9" s="6">
        <v>20845760648</v>
      </c>
      <c r="S9" s="6">
        <v>5619580400</v>
      </c>
      <c r="U9" s="6">
        <v>20845760648</v>
      </c>
      <c r="W9" s="7">
        <v>2.86</v>
      </c>
      <c r="Y9" s="49">
        <v>20080397101</v>
      </c>
    </row>
    <row r="10" spans="1:25" ht="21.75" customHeight="1">
      <c r="A10" s="29" t="s">
        <v>52</v>
      </c>
      <c r="B10" s="29"/>
      <c r="D10" s="9">
        <v>0</v>
      </c>
      <c r="F10" s="9">
        <v>-10715053024</v>
      </c>
      <c r="H10" s="9">
        <v>-1005872856</v>
      </c>
      <c r="J10" s="9">
        <v>-11720925880</v>
      </c>
      <c r="L10" s="10">
        <v>-1.61</v>
      </c>
      <c r="N10" s="9">
        <v>0</v>
      </c>
      <c r="P10" s="9">
        <v>-11720925880</v>
      </c>
      <c r="Q10" s="9">
        <v>-11720925880</v>
      </c>
      <c r="S10" s="9">
        <v>-1005872856</v>
      </c>
      <c r="U10" s="9">
        <v>-11720925880</v>
      </c>
      <c r="W10" s="10">
        <v>-1.61</v>
      </c>
      <c r="Y10" s="26">
        <v>-10715053025</v>
      </c>
    </row>
    <row r="11" spans="1:25" ht="21.75" customHeight="1">
      <c r="A11" s="29" t="s">
        <v>45</v>
      </c>
      <c r="B11" s="29"/>
      <c r="D11" s="9">
        <v>0</v>
      </c>
      <c r="F11" s="9">
        <v>4332845079</v>
      </c>
      <c r="H11" s="9">
        <v>-377532748</v>
      </c>
      <c r="J11" s="9">
        <v>3955312331</v>
      </c>
      <c r="L11" s="10">
        <v>0.54</v>
      </c>
      <c r="N11" s="9">
        <v>0</v>
      </c>
      <c r="P11" s="9">
        <v>3955312331</v>
      </c>
      <c r="Q11" s="9">
        <v>3955312331</v>
      </c>
      <c r="S11" s="9">
        <v>-377532748</v>
      </c>
      <c r="U11" s="9">
        <v>3955312331</v>
      </c>
      <c r="W11" s="10">
        <v>0.54</v>
      </c>
      <c r="Y11" s="49">
        <v>4332845079</v>
      </c>
    </row>
    <row r="12" spans="1:25" ht="21.75" customHeight="1">
      <c r="A12" s="29" t="s">
        <v>44</v>
      </c>
      <c r="B12" s="29"/>
      <c r="D12" s="9">
        <v>0</v>
      </c>
      <c r="F12" s="9">
        <v>19728414857</v>
      </c>
      <c r="H12" s="9">
        <v>12487428662</v>
      </c>
      <c r="J12" s="9">
        <v>32215843519</v>
      </c>
      <c r="L12" s="10">
        <v>4.42</v>
      </c>
      <c r="N12" s="9">
        <v>0</v>
      </c>
      <c r="P12" s="9">
        <v>32215843519</v>
      </c>
      <c r="Q12" s="9">
        <v>32215843519</v>
      </c>
      <c r="S12" s="9">
        <v>12487428662</v>
      </c>
      <c r="U12" s="9">
        <v>32215843519</v>
      </c>
      <c r="W12" s="10">
        <v>4.42</v>
      </c>
      <c r="Y12" s="49">
        <v>25750916391</v>
      </c>
    </row>
    <row r="13" spans="1:25" ht="21.75" customHeight="1">
      <c r="A13" s="29" t="s">
        <v>53</v>
      </c>
      <c r="B13" s="29"/>
      <c r="D13" s="9">
        <v>0</v>
      </c>
      <c r="F13" s="9">
        <v>1435293562</v>
      </c>
      <c r="H13" s="9">
        <v>0</v>
      </c>
      <c r="J13" s="9">
        <v>1435293562</v>
      </c>
      <c r="L13" s="10">
        <v>0.2</v>
      </c>
      <c r="N13" s="9">
        <v>0</v>
      </c>
      <c r="P13" s="9">
        <v>1435293562</v>
      </c>
      <c r="Q13" s="9">
        <v>1435293562</v>
      </c>
      <c r="S13" s="9">
        <v>4848835664</v>
      </c>
      <c r="U13" s="9">
        <v>1435293562</v>
      </c>
      <c r="W13" s="10">
        <v>0.2</v>
      </c>
      <c r="Y13" s="49">
        <v>1435293562</v>
      </c>
    </row>
    <row r="14" spans="1:25" ht="21.75" customHeight="1">
      <c r="A14" s="29" t="s">
        <v>55</v>
      </c>
      <c r="B14" s="29"/>
      <c r="D14" s="9">
        <v>0</v>
      </c>
      <c r="F14" s="9">
        <v>5149078200</v>
      </c>
      <c r="H14" s="9">
        <v>0</v>
      </c>
      <c r="J14" s="9">
        <v>5149078200</v>
      </c>
      <c r="L14" s="10">
        <v>0.71</v>
      </c>
      <c r="N14" s="9">
        <v>0</v>
      </c>
      <c r="P14" s="9">
        <v>5149078200</v>
      </c>
      <c r="Q14" s="9">
        <v>5149078200</v>
      </c>
      <c r="S14" s="9">
        <v>0</v>
      </c>
      <c r="U14" s="9">
        <v>5149078200</v>
      </c>
      <c r="W14" s="10">
        <v>0.71</v>
      </c>
      <c r="Y14" s="49">
        <v>5149078200</v>
      </c>
    </row>
    <row r="15" spans="1:25" ht="21.75" customHeight="1">
      <c r="A15" s="29" t="s">
        <v>51</v>
      </c>
      <c r="B15" s="29"/>
      <c r="D15" s="9">
        <v>0</v>
      </c>
      <c r="F15" s="9">
        <v>874060819</v>
      </c>
      <c r="H15" s="9">
        <v>0</v>
      </c>
      <c r="J15" s="9">
        <v>874060819</v>
      </c>
      <c r="L15" s="10">
        <v>0.12</v>
      </c>
      <c r="N15" s="9">
        <v>0</v>
      </c>
      <c r="P15" s="9">
        <v>874060819</v>
      </c>
      <c r="Q15" s="9">
        <v>874060819</v>
      </c>
      <c r="S15" s="9">
        <v>0</v>
      </c>
      <c r="U15" s="9">
        <v>874060819</v>
      </c>
      <c r="W15" s="10">
        <v>0.12</v>
      </c>
      <c r="Y15" s="49">
        <v>874060819</v>
      </c>
    </row>
    <row r="16" spans="1:25" ht="21.75" customHeight="1">
      <c r="A16" s="29" t="s">
        <v>54</v>
      </c>
      <c r="B16" s="29"/>
      <c r="D16" s="9">
        <v>0</v>
      </c>
      <c r="F16" s="9">
        <v>1778885063</v>
      </c>
      <c r="H16" s="9">
        <v>0</v>
      </c>
      <c r="J16" s="9">
        <v>1778885063</v>
      </c>
      <c r="L16" s="10">
        <v>0.24</v>
      </c>
      <c r="N16" s="9">
        <v>0</v>
      </c>
      <c r="P16" s="9">
        <v>1778885063</v>
      </c>
      <c r="Q16" s="9">
        <v>1778885063</v>
      </c>
      <c r="S16" s="9">
        <v>0</v>
      </c>
      <c r="U16" s="9">
        <v>1778885063</v>
      </c>
      <c r="W16" s="10">
        <v>0.24</v>
      </c>
      <c r="Y16" s="49">
        <v>1778885063</v>
      </c>
    </row>
    <row r="17" spans="1:26" ht="21.75" customHeight="1">
      <c r="A17" s="29" t="s">
        <v>46</v>
      </c>
      <c r="B17" s="29"/>
      <c r="D17" s="9">
        <v>0</v>
      </c>
      <c r="F17" s="9">
        <v>12698902125</v>
      </c>
      <c r="H17" s="9">
        <v>0</v>
      </c>
      <c r="J17" s="9">
        <v>12698902125</v>
      </c>
      <c r="L17" s="10">
        <v>1.74</v>
      </c>
      <c r="N17" s="9">
        <v>0</v>
      </c>
      <c r="P17" s="9">
        <v>12698902125</v>
      </c>
      <c r="Q17" s="9">
        <v>12698902125</v>
      </c>
      <c r="S17" s="9">
        <v>0</v>
      </c>
      <c r="U17" s="9">
        <v>12698902125</v>
      </c>
      <c r="W17" s="10">
        <v>1.74</v>
      </c>
      <c r="Y17" s="49">
        <v>12698902125</v>
      </c>
    </row>
    <row r="18" spans="1:26" ht="21.75" customHeight="1">
      <c r="A18" s="29" t="s">
        <v>194</v>
      </c>
      <c r="B18" s="29"/>
      <c r="D18" s="9">
        <v>0</v>
      </c>
      <c r="F18" s="9">
        <v>29532250948</v>
      </c>
      <c r="H18" s="9">
        <v>0</v>
      </c>
      <c r="J18" s="9">
        <v>29532250948</v>
      </c>
      <c r="L18" s="10">
        <v>4.05</v>
      </c>
      <c r="N18" s="9">
        <v>0</v>
      </c>
      <c r="P18" s="9">
        <v>29532250948</v>
      </c>
      <c r="Q18" s="9">
        <v>29532250948</v>
      </c>
      <c r="S18" s="9">
        <v>0</v>
      </c>
      <c r="U18" s="9">
        <v>29532250948</v>
      </c>
      <c r="W18" s="10">
        <v>4.05</v>
      </c>
      <c r="Y18" s="49">
        <v>31279905090</v>
      </c>
    </row>
    <row r="19" spans="1:26" ht="21.75" customHeight="1">
      <c r="A19" s="29" t="s">
        <v>47</v>
      </c>
      <c r="B19" s="29"/>
      <c r="D19" s="9">
        <v>0</v>
      </c>
      <c r="F19" s="9">
        <v>15282720801</v>
      </c>
      <c r="H19" s="9">
        <v>0</v>
      </c>
      <c r="J19" s="9">
        <v>15282720801</v>
      </c>
      <c r="L19" s="10">
        <v>2.1</v>
      </c>
      <c r="N19" s="9">
        <v>0</v>
      </c>
      <c r="P19" s="9">
        <v>15282720801</v>
      </c>
      <c r="Q19" s="9">
        <v>15282720801</v>
      </c>
      <c r="S19" s="9">
        <v>0</v>
      </c>
      <c r="U19" s="9">
        <v>15282720801</v>
      </c>
      <c r="W19" s="10">
        <v>2.1</v>
      </c>
      <c r="Y19" s="49">
        <v>20155196061</v>
      </c>
    </row>
    <row r="20" spans="1:26" ht="21.75" customHeight="1">
      <c r="A20" s="29" t="s">
        <v>48</v>
      </c>
      <c r="B20" s="29"/>
      <c r="D20" s="9">
        <v>0</v>
      </c>
      <c r="F20" s="9">
        <v>3326045625</v>
      </c>
      <c r="H20" s="9">
        <v>0</v>
      </c>
      <c r="J20" s="9">
        <v>3326045625</v>
      </c>
      <c r="L20" s="10">
        <v>0.46</v>
      </c>
      <c r="N20" s="9">
        <v>0</v>
      </c>
      <c r="P20" s="9">
        <v>3326045625</v>
      </c>
      <c r="Q20" s="9">
        <v>3326045625</v>
      </c>
      <c r="S20" s="9">
        <v>0</v>
      </c>
      <c r="U20" s="9">
        <v>3326045625</v>
      </c>
      <c r="W20" s="10">
        <v>0.46</v>
      </c>
      <c r="Y20" s="49">
        <v>3326045625</v>
      </c>
    </row>
    <row r="21" spans="1:26" ht="21.75" customHeight="1">
      <c r="A21" s="29" t="s">
        <v>195</v>
      </c>
      <c r="B21" s="29"/>
      <c r="D21" s="9">
        <v>0</v>
      </c>
      <c r="F21" s="9">
        <v>5882284738</v>
      </c>
      <c r="H21" s="9">
        <v>0</v>
      </c>
      <c r="J21" s="9">
        <v>5882284738</v>
      </c>
      <c r="L21" s="10">
        <v>0.81</v>
      </c>
      <c r="N21" s="9">
        <v>0</v>
      </c>
      <c r="P21" s="9">
        <v>5882284738</v>
      </c>
      <c r="Q21" s="9">
        <v>5882284738</v>
      </c>
      <c r="S21" s="9">
        <v>0</v>
      </c>
      <c r="U21" s="9">
        <v>5882284738</v>
      </c>
      <c r="W21" s="10">
        <v>0.81</v>
      </c>
      <c r="Y21" s="49">
        <v>6618991764</v>
      </c>
    </row>
    <row r="22" spans="1:26" ht="21.75" customHeight="1">
      <c r="A22" s="29" t="s">
        <v>196</v>
      </c>
      <c r="B22" s="29"/>
      <c r="D22" s="9">
        <v>0</v>
      </c>
      <c r="F22" s="9">
        <v>8033440254</v>
      </c>
      <c r="H22" s="9">
        <v>0</v>
      </c>
      <c r="J22" s="9">
        <v>8033440254</v>
      </c>
      <c r="L22" s="10">
        <v>1.1000000000000001</v>
      </c>
      <c r="N22" s="9">
        <v>0</v>
      </c>
      <c r="P22" s="9">
        <v>8033440254</v>
      </c>
      <c r="Q22" s="9">
        <v>8033440254</v>
      </c>
      <c r="S22" s="9">
        <v>0</v>
      </c>
      <c r="U22" s="9">
        <v>8033440254</v>
      </c>
      <c r="W22" s="10">
        <v>1.1000000000000001</v>
      </c>
      <c r="Y22" s="49">
        <v>10594588498</v>
      </c>
    </row>
    <row r="23" spans="1:26" ht="21.75" customHeight="1">
      <c r="A23" s="29" t="s">
        <v>50</v>
      </c>
      <c r="B23" s="29"/>
      <c r="D23" s="9">
        <v>0</v>
      </c>
      <c r="F23" s="9">
        <v>2103418019</v>
      </c>
      <c r="H23" s="9">
        <v>0</v>
      </c>
      <c r="J23" s="9">
        <v>2103418019</v>
      </c>
      <c r="L23" s="10">
        <v>0.28999999999999998</v>
      </c>
      <c r="N23" s="9">
        <v>0</v>
      </c>
      <c r="P23" s="9">
        <v>2103418019</v>
      </c>
      <c r="Q23" s="9">
        <v>2103418019</v>
      </c>
      <c r="S23" s="9">
        <v>0</v>
      </c>
      <c r="U23" s="9">
        <v>2103418019</v>
      </c>
      <c r="W23" s="10">
        <v>0.28999999999999998</v>
      </c>
      <c r="Y23" s="49">
        <v>2103418019</v>
      </c>
    </row>
    <row r="24" spans="1:26" ht="21.75" customHeight="1">
      <c r="A24" s="29" t="s">
        <v>56</v>
      </c>
      <c r="B24" s="29"/>
      <c r="D24" s="9">
        <v>0</v>
      </c>
      <c r="F24" s="9">
        <v>381981365</v>
      </c>
      <c r="H24" s="9">
        <v>0</v>
      </c>
      <c r="J24" s="9">
        <v>381981365</v>
      </c>
      <c r="L24" s="10">
        <v>0.05</v>
      </c>
      <c r="N24" s="9">
        <v>0</v>
      </c>
      <c r="P24" s="9">
        <v>381981365</v>
      </c>
      <c r="Q24" s="9">
        <v>381981365</v>
      </c>
      <c r="S24" s="9">
        <v>0</v>
      </c>
      <c r="U24" s="9">
        <v>381981365</v>
      </c>
      <c r="W24" s="10">
        <v>0.05</v>
      </c>
      <c r="Y24" s="49">
        <v>567485849</v>
      </c>
    </row>
    <row r="25" spans="1:26" ht="21.75" customHeight="1">
      <c r="A25" s="29" t="s">
        <v>60</v>
      </c>
      <c r="B25" s="29"/>
      <c r="D25" s="9">
        <v>0</v>
      </c>
      <c r="F25" s="9">
        <v>358995905</v>
      </c>
      <c r="H25" s="9">
        <v>0</v>
      </c>
      <c r="J25" s="9">
        <v>358995905</v>
      </c>
      <c r="L25" s="10">
        <v>0.05</v>
      </c>
      <c r="N25" s="9">
        <v>0</v>
      </c>
      <c r="P25" s="9">
        <v>358995905</v>
      </c>
      <c r="Q25" s="9">
        <v>358995905</v>
      </c>
      <c r="S25" s="9">
        <v>0</v>
      </c>
      <c r="U25" s="9">
        <v>358995905</v>
      </c>
      <c r="W25" s="10">
        <v>0.05</v>
      </c>
      <c r="Y25" s="49">
        <v>358995905</v>
      </c>
    </row>
    <row r="26" spans="1:26" ht="21.75" customHeight="1">
      <c r="A26" s="29" t="s">
        <v>59</v>
      </c>
      <c r="B26" s="29"/>
      <c r="D26" s="9">
        <v>0</v>
      </c>
      <c r="F26" s="9">
        <v>-46950000</v>
      </c>
      <c r="H26" s="9">
        <v>0</v>
      </c>
      <c r="J26" s="9">
        <v>-46950000</v>
      </c>
      <c r="L26" s="10">
        <v>-0.01</v>
      </c>
      <c r="N26" s="9">
        <v>0</v>
      </c>
      <c r="P26" s="9">
        <v>-46950000</v>
      </c>
      <c r="Q26" s="9">
        <v>-46950000</v>
      </c>
      <c r="S26" s="9">
        <v>0</v>
      </c>
      <c r="U26" s="9">
        <v>-46950000</v>
      </c>
      <c r="W26" s="10">
        <v>-0.01</v>
      </c>
      <c r="Y26" s="26">
        <v>-46950000</v>
      </c>
    </row>
    <row r="27" spans="1:26" ht="21.75" customHeight="1">
      <c r="A27" s="29" t="s">
        <v>197</v>
      </c>
      <c r="B27" s="29"/>
      <c r="D27" s="9">
        <v>0</v>
      </c>
      <c r="F27" s="9">
        <v>8889150745</v>
      </c>
      <c r="H27" s="9">
        <v>0</v>
      </c>
      <c r="J27" s="9">
        <v>8889150745</v>
      </c>
      <c r="L27" s="10">
        <v>1.22</v>
      </c>
      <c r="N27" s="9">
        <v>0</v>
      </c>
      <c r="P27" s="9">
        <v>8889150745</v>
      </c>
      <c r="Q27" s="9">
        <v>8889150745</v>
      </c>
      <c r="S27" s="9">
        <v>0</v>
      </c>
      <c r="U27" s="9">
        <v>8889150745</v>
      </c>
      <c r="W27" s="10">
        <v>1.22</v>
      </c>
      <c r="Y27" s="49">
        <v>9438688066</v>
      </c>
    </row>
    <row r="28" spans="1:26" ht="21.75" customHeight="1">
      <c r="A28" s="31" t="s">
        <v>57</v>
      </c>
      <c r="B28" s="31"/>
      <c r="D28" s="13">
        <v>0</v>
      </c>
      <c r="F28" s="13">
        <v>12396655784</v>
      </c>
      <c r="H28" s="13">
        <v>0</v>
      </c>
      <c r="J28" s="13">
        <v>12396655784</v>
      </c>
      <c r="L28" s="14">
        <v>1.7</v>
      </c>
      <c r="N28" s="13">
        <v>0</v>
      </c>
      <c r="P28" s="13">
        <v>12396655784</v>
      </c>
      <c r="Q28" s="13">
        <v>12396655784</v>
      </c>
      <c r="S28" s="13">
        <v>0</v>
      </c>
      <c r="U28" s="13">
        <v>12396655784</v>
      </c>
      <c r="W28" s="14">
        <v>1.7</v>
      </c>
      <c r="Y28" s="49">
        <v>12396635784</v>
      </c>
    </row>
    <row r="29" spans="1:26" ht="21.75" customHeight="1" thickBot="1">
      <c r="A29" s="33" t="s">
        <v>32</v>
      </c>
      <c r="B29" s="33"/>
      <c r="D29" s="16">
        <v>0</v>
      </c>
      <c r="F29" s="16">
        <v>136648601113</v>
      </c>
      <c r="H29" s="16">
        <v>16723603458</v>
      </c>
      <c r="J29" s="16">
        <v>153372204571</v>
      </c>
      <c r="L29" s="17">
        <v>21.04</v>
      </c>
      <c r="N29" s="16">
        <v>0</v>
      </c>
      <c r="Q29" s="16">
        <f>SUM(Q9:Q28)</f>
        <v>153372204571</v>
      </c>
      <c r="S29" s="16">
        <f>SUM(S9:S28)</f>
        <v>21572439122</v>
      </c>
      <c r="U29" s="16">
        <f>Q29+S29</f>
        <v>174944643693</v>
      </c>
      <c r="W29" s="17">
        <v>21.04</v>
      </c>
      <c r="Y29" s="26">
        <f>SUM(Y9:Y28)</f>
        <v>158178325976</v>
      </c>
      <c r="Z29" s="26"/>
    </row>
    <row r="32" spans="1:26">
      <c r="Y32" s="49">
        <v>168940329001</v>
      </c>
    </row>
    <row r="33" spans="21:25">
      <c r="Y33" s="49">
        <v>10762003025</v>
      </c>
    </row>
    <row r="34" spans="21:25">
      <c r="Y34" s="26">
        <f>Y32-Y33</f>
        <v>158178325976</v>
      </c>
    </row>
    <row r="36" spans="21:25">
      <c r="U36" s="26">
        <f>U29-'درآمد (2)'!F9</f>
        <v>0</v>
      </c>
    </row>
  </sheetData>
  <mergeCells count="31">
    <mergeCell ref="A29:B29"/>
    <mergeCell ref="A23:B23"/>
    <mergeCell ref="A24:B24"/>
    <mergeCell ref="A25:B25"/>
    <mergeCell ref="A26:B26"/>
    <mergeCell ref="A27:B27"/>
    <mergeCell ref="A28:B28"/>
    <mergeCell ref="A17:B17"/>
    <mergeCell ref="A18:B18"/>
    <mergeCell ref="A19:B19"/>
    <mergeCell ref="A20:B20"/>
    <mergeCell ref="A21:B21"/>
    <mergeCell ref="A22:B22"/>
    <mergeCell ref="A11:B11"/>
    <mergeCell ref="A12:B12"/>
    <mergeCell ref="A13:B13"/>
    <mergeCell ref="A14:B14"/>
    <mergeCell ref="A15:B15"/>
    <mergeCell ref="A16:B16"/>
    <mergeCell ref="J7:L7"/>
    <mergeCell ref="U7:W7"/>
    <mergeCell ref="A8:B8"/>
    <mergeCell ref="P8:Q8"/>
    <mergeCell ref="A9:B9"/>
    <mergeCell ref="A10:B10"/>
    <mergeCell ref="A1:W1"/>
    <mergeCell ref="A2:W2"/>
    <mergeCell ref="A3:W3"/>
    <mergeCell ref="B5:W5"/>
    <mergeCell ref="D6:L6"/>
    <mergeCell ref="N6:W6"/>
  </mergeCells>
  <pageMargins left="0.39" right="0.39" top="0.39" bottom="0.39" header="0" footer="0"/>
  <pageSetup paperSize="0" fitToHeight="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D6DFC4-88DE-48B3-83F6-D4A2C10A591D}">
  <sheetPr>
    <pageSetUpPr fitToPage="1"/>
  </sheetPr>
  <dimension ref="A1:R42"/>
  <sheetViews>
    <sheetView rightToLeft="1" topLeftCell="A22" workbookViewId="0">
      <selection activeCell="F36" sqref="F36:F37"/>
    </sheetView>
  </sheetViews>
  <sheetFormatPr defaultRowHeight="12.75"/>
  <cols>
    <col min="1" max="1" width="6.7109375" bestFit="1" customWidth="1"/>
    <col min="2" max="2" width="27.28515625" customWidth="1"/>
    <col min="3" max="3" width="1.28515625" customWidth="1"/>
    <col min="4" max="4" width="16" bestFit="1" customWidth="1"/>
    <col min="5" max="5" width="1.28515625" customWidth="1"/>
    <col min="6" max="6" width="15.85546875" bestFit="1" customWidth="1"/>
    <col min="7" max="7" width="1.28515625" customWidth="1"/>
    <col min="8" max="8" width="11.140625" bestFit="1" customWidth="1"/>
    <col min="9" max="9" width="1.28515625" customWidth="1"/>
    <col min="10" max="10" width="15.85546875" bestFit="1" customWidth="1"/>
    <col min="11" max="11" width="1.28515625" customWidth="1"/>
    <col min="12" max="12" width="16" bestFit="1" customWidth="1"/>
    <col min="13" max="13" width="1.28515625" customWidth="1"/>
    <col min="14" max="14" width="15.85546875" bestFit="1" customWidth="1"/>
    <col min="15" max="15" width="1.28515625" customWidth="1"/>
    <col min="16" max="16" width="11.140625" bestFit="1" customWidth="1"/>
    <col min="17" max="17" width="1.28515625" customWidth="1"/>
    <col min="18" max="18" width="15.85546875" bestFit="1" customWidth="1"/>
    <col min="19" max="19" width="0.28515625" customWidth="1"/>
  </cols>
  <sheetData>
    <row r="1" spans="1:18" ht="29.1" customHeight="1">
      <c r="A1" s="38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</row>
    <row r="2" spans="1:18" ht="21.75" customHeight="1">
      <c r="A2" s="38" t="s">
        <v>166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</row>
    <row r="3" spans="1:18" ht="21.75" customHeight="1">
      <c r="A3" s="38" t="s">
        <v>2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</row>
    <row r="4" spans="1:18" ht="14.45" customHeight="1"/>
    <row r="5" spans="1:18" ht="14.45" customHeight="1">
      <c r="A5" s="1" t="s">
        <v>198</v>
      </c>
      <c r="B5" s="39" t="s">
        <v>199</v>
      </c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</row>
    <row r="6" spans="1:18" ht="14.45" customHeight="1">
      <c r="D6" s="43" t="s">
        <v>185</v>
      </c>
      <c r="E6" s="43"/>
      <c r="F6" s="43"/>
      <c r="G6" s="43"/>
      <c r="H6" s="43"/>
      <c r="I6" s="43"/>
      <c r="J6" s="43"/>
      <c r="L6" s="43" t="s">
        <v>186</v>
      </c>
      <c r="M6" s="43"/>
      <c r="N6" s="43"/>
      <c r="O6" s="43"/>
      <c r="P6" s="43"/>
      <c r="Q6" s="43"/>
      <c r="R6" s="43"/>
    </row>
    <row r="7" spans="1:18" ht="14.45" customHeight="1">
      <c r="D7" s="3"/>
      <c r="E7" s="3"/>
      <c r="F7" s="3"/>
      <c r="G7" s="3"/>
      <c r="H7" s="3"/>
      <c r="I7" s="3"/>
      <c r="J7" s="3"/>
      <c r="L7" s="3"/>
      <c r="M7" s="3"/>
      <c r="N7" s="3"/>
      <c r="O7" s="3"/>
      <c r="P7" s="3"/>
      <c r="Q7" s="3"/>
      <c r="R7" s="3"/>
    </row>
    <row r="8" spans="1:18" ht="14.45" customHeight="1">
      <c r="A8" s="43" t="s">
        <v>200</v>
      </c>
      <c r="B8" s="43"/>
      <c r="D8" s="44" t="s">
        <v>201</v>
      </c>
      <c r="F8" s="44" t="s">
        <v>189</v>
      </c>
      <c r="H8" s="44" t="s">
        <v>190</v>
      </c>
      <c r="J8" s="44" t="s">
        <v>32</v>
      </c>
      <c r="L8" s="44" t="s">
        <v>201</v>
      </c>
      <c r="N8" s="44" t="s">
        <v>189</v>
      </c>
      <c r="P8" s="44" t="s">
        <v>190</v>
      </c>
      <c r="R8" s="44" t="s">
        <v>32</v>
      </c>
    </row>
    <row r="9" spans="1:18" ht="21.75" customHeight="1">
      <c r="A9" s="35" t="s">
        <v>98</v>
      </c>
      <c r="B9" s="35"/>
      <c r="D9" s="6">
        <v>101560568</v>
      </c>
      <c r="F9" s="6">
        <v>0</v>
      </c>
      <c r="H9" s="6">
        <v>0</v>
      </c>
      <c r="J9" s="6">
        <v>101560568</v>
      </c>
      <c r="L9" s="6">
        <v>101560568</v>
      </c>
      <c r="N9" s="6">
        <v>0</v>
      </c>
      <c r="P9" s="6">
        <v>0</v>
      </c>
      <c r="R9" s="6">
        <v>101560568</v>
      </c>
    </row>
    <row r="10" spans="1:18" ht="21.75" customHeight="1">
      <c r="A10" s="29" t="s">
        <v>133</v>
      </c>
      <c r="B10" s="29"/>
      <c r="D10" s="9">
        <v>24342838867</v>
      </c>
      <c r="F10" s="9">
        <v>-35275805101</v>
      </c>
      <c r="H10" s="9">
        <v>0</v>
      </c>
      <c r="J10" s="9">
        <v>-10932966234</v>
      </c>
      <c r="L10" s="9">
        <v>24342838867</v>
      </c>
      <c r="N10" s="9">
        <v>-35275805101</v>
      </c>
      <c r="P10" s="9">
        <v>0</v>
      </c>
      <c r="R10" s="9">
        <v>-10932966234</v>
      </c>
    </row>
    <row r="11" spans="1:18" ht="21.75" customHeight="1">
      <c r="A11" s="29" t="s">
        <v>139</v>
      </c>
      <c r="B11" s="29"/>
      <c r="D11" s="9">
        <v>42987463275</v>
      </c>
      <c r="F11" s="9">
        <v>0</v>
      </c>
      <c r="H11" s="9">
        <v>0</v>
      </c>
      <c r="J11" s="9">
        <v>42987463275</v>
      </c>
      <c r="L11" s="9">
        <v>42987463275</v>
      </c>
      <c r="N11" s="9">
        <v>0</v>
      </c>
      <c r="P11" s="9">
        <v>0</v>
      </c>
      <c r="R11" s="9">
        <v>42987463275</v>
      </c>
    </row>
    <row r="12" spans="1:18" ht="21.75" customHeight="1">
      <c r="A12" s="29" t="s">
        <v>136</v>
      </c>
      <c r="B12" s="29"/>
      <c r="D12" s="9">
        <v>15843578628</v>
      </c>
      <c r="F12" s="9">
        <v>4919108250</v>
      </c>
      <c r="H12" s="9">
        <v>0</v>
      </c>
      <c r="J12" s="9">
        <v>20762686878</v>
      </c>
      <c r="L12" s="9">
        <v>15843578628</v>
      </c>
      <c r="N12" s="9">
        <v>4919108250</v>
      </c>
      <c r="P12" s="9">
        <v>0</v>
      </c>
      <c r="R12" s="9">
        <v>20762686878</v>
      </c>
    </row>
    <row r="13" spans="1:18" ht="21.75" customHeight="1">
      <c r="A13" s="29" t="s">
        <v>113</v>
      </c>
      <c r="B13" s="29"/>
      <c r="D13" s="9">
        <v>40795729536</v>
      </c>
      <c r="F13" s="9">
        <v>0</v>
      </c>
      <c r="H13" s="9">
        <v>0</v>
      </c>
      <c r="J13" s="9">
        <v>40795729536</v>
      </c>
      <c r="L13" s="9">
        <v>40795729536</v>
      </c>
      <c r="N13" s="9">
        <v>0</v>
      </c>
      <c r="P13" s="9">
        <v>0</v>
      </c>
      <c r="R13" s="9">
        <v>40795729536</v>
      </c>
    </row>
    <row r="14" spans="1:18" ht="21.75" customHeight="1">
      <c r="A14" s="29" t="s">
        <v>130</v>
      </c>
      <c r="B14" s="29"/>
      <c r="D14" s="9">
        <v>10487818726</v>
      </c>
      <c r="F14" s="9">
        <v>-5067554938</v>
      </c>
      <c r="H14" s="9">
        <v>0</v>
      </c>
      <c r="J14" s="9">
        <v>5420263788</v>
      </c>
      <c r="L14" s="9">
        <v>10487818726</v>
      </c>
      <c r="N14" s="9">
        <v>-5067554938</v>
      </c>
      <c r="P14" s="9">
        <v>0</v>
      </c>
      <c r="R14" s="9">
        <v>5420263788</v>
      </c>
    </row>
    <row r="15" spans="1:18" ht="21.75" customHeight="1">
      <c r="A15" s="29" t="s">
        <v>70</v>
      </c>
      <c r="B15" s="29"/>
      <c r="D15" s="9">
        <v>17846428961</v>
      </c>
      <c r="F15" s="9">
        <v>25696641639</v>
      </c>
      <c r="H15" s="9">
        <v>0</v>
      </c>
      <c r="J15" s="9">
        <v>43543070600</v>
      </c>
      <c r="L15" s="9">
        <v>17846428961</v>
      </c>
      <c r="N15" s="9">
        <v>25696641639</v>
      </c>
      <c r="P15" s="9">
        <v>0</v>
      </c>
      <c r="R15" s="9">
        <v>43543070600</v>
      </c>
    </row>
    <row r="16" spans="1:18" ht="21.75" customHeight="1">
      <c r="A16" s="29" t="s">
        <v>101</v>
      </c>
      <c r="B16" s="29"/>
      <c r="D16" s="9">
        <v>12292757738</v>
      </c>
      <c r="F16" s="9">
        <v>11511913088</v>
      </c>
      <c r="H16" s="9">
        <v>0</v>
      </c>
      <c r="J16" s="9">
        <v>23804670826</v>
      </c>
      <c r="L16" s="9">
        <v>12292757738</v>
      </c>
      <c r="N16" s="9">
        <v>11511913088</v>
      </c>
      <c r="P16" s="9">
        <v>0</v>
      </c>
      <c r="R16" s="9">
        <v>23804670826</v>
      </c>
    </row>
    <row r="17" spans="1:18" ht="21.75" customHeight="1">
      <c r="A17" s="29" t="s">
        <v>110</v>
      </c>
      <c r="B17" s="29"/>
      <c r="D17" s="9">
        <v>8541882774</v>
      </c>
      <c r="F17" s="9">
        <v>-29994562500</v>
      </c>
      <c r="H17" s="9">
        <v>0</v>
      </c>
      <c r="J17" s="9">
        <v>-21452679726</v>
      </c>
      <c r="L17" s="9">
        <v>8541882774</v>
      </c>
      <c r="N17" s="9">
        <v>-29994562500</v>
      </c>
      <c r="P17" s="9">
        <v>0</v>
      </c>
      <c r="R17" s="9">
        <v>-21452679726</v>
      </c>
    </row>
    <row r="18" spans="1:18" ht="21.75" customHeight="1">
      <c r="A18" s="29" t="s">
        <v>104</v>
      </c>
      <c r="B18" s="29"/>
      <c r="D18" s="9">
        <v>10869766362</v>
      </c>
      <c r="F18" s="9">
        <v>-39992750000</v>
      </c>
      <c r="H18" s="9">
        <v>0</v>
      </c>
      <c r="J18" s="9">
        <v>-29122983638</v>
      </c>
      <c r="L18" s="9">
        <v>10869766362</v>
      </c>
      <c r="N18" s="9">
        <v>-39992750000</v>
      </c>
      <c r="P18" s="9">
        <v>0</v>
      </c>
      <c r="R18" s="9">
        <v>-29122983638</v>
      </c>
    </row>
    <row r="19" spans="1:18" ht="21.75" customHeight="1">
      <c r="A19" s="29" t="s">
        <v>127</v>
      </c>
      <c r="B19" s="29"/>
      <c r="D19" s="9">
        <v>18388507934</v>
      </c>
      <c r="F19" s="9">
        <v>0</v>
      </c>
      <c r="H19" s="9">
        <v>0</v>
      </c>
      <c r="J19" s="9">
        <v>18388507934</v>
      </c>
      <c r="L19" s="9">
        <v>18388507934</v>
      </c>
      <c r="N19" s="9">
        <v>0</v>
      </c>
      <c r="P19" s="9">
        <v>0</v>
      </c>
      <c r="R19" s="9">
        <v>18388507934</v>
      </c>
    </row>
    <row r="20" spans="1:18" ht="21.75" customHeight="1">
      <c r="A20" s="29" t="s">
        <v>107</v>
      </c>
      <c r="B20" s="29"/>
      <c r="D20" s="9">
        <v>4378717130</v>
      </c>
      <c r="F20" s="9">
        <v>-17869460572</v>
      </c>
      <c r="H20" s="9">
        <v>0</v>
      </c>
      <c r="J20" s="9">
        <v>-13490743442</v>
      </c>
      <c r="L20" s="9">
        <v>4378717130</v>
      </c>
      <c r="N20" s="9">
        <v>-17869460572</v>
      </c>
      <c r="P20" s="9">
        <v>0</v>
      </c>
      <c r="R20" s="9">
        <v>-13490743442</v>
      </c>
    </row>
    <row r="21" spans="1:18" ht="21.75" customHeight="1">
      <c r="A21" s="29" t="s">
        <v>125</v>
      </c>
      <c r="B21" s="29"/>
      <c r="D21" s="9">
        <v>4287181152</v>
      </c>
      <c r="F21" s="9">
        <v>4874116406</v>
      </c>
      <c r="H21" s="9">
        <v>0</v>
      </c>
      <c r="J21" s="9">
        <v>9161297558</v>
      </c>
      <c r="L21" s="9">
        <v>4287181152</v>
      </c>
      <c r="N21" s="9">
        <v>4874116406</v>
      </c>
      <c r="P21" s="9">
        <v>0</v>
      </c>
      <c r="R21" s="9">
        <v>9161297558</v>
      </c>
    </row>
    <row r="22" spans="1:18" ht="21.75" customHeight="1">
      <c r="A22" s="29" t="s">
        <v>122</v>
      </c>
      <c r="B22" s="29"/>
      <c r="D22" s="9">
        <v>142018892</v>
      </c>
      <c r="F22" s="9">
        <v>-38892949</v>
      </c>
      <c r="H22" s="9">
        <v>0</v>
      </c>
      <c r="J22" s="9">
        <v>103125943</v>
      </c>
      <c r="L22" s="9">
        <v>142018892</v>
      </c>
      <c r="N22" s="9">
        <v>-38892949</v>
      </c>
      <c r="P22" s="9">
        <v>0</v>
      </c>
      <c r="R22" s="9">
        <v>103125943</v>
      </c>
    </row>
    <row r="23" spans="1:18" ht="21.75" customHeight="1">
      <c r="A23" s="29" t="s">
        <v>119</v>
      </c>
      <c r="B23" s="29"/>
      <c r="D23" s="9">
        <v>161301640</v>
      </c>
      <c r="F23" s="9">
        <v>116778830</v>
      </c>
      <c r="H23" s="9">
        <v>0</v>
      </c>
      <c r="J23" s="9">
        <v>278080470</v>
      </c>
      <c r="L23" s="9">
        <v>161301640</v>
      </c>
      <c r="N23" s="9">
        <v>116778830</v>
      </c>
      <c r="P23" s="9">
        <v>0</v>
      </c>
      <c r="R23" s="9">
        <v>278080470</v>
      </c>
    </row>
    <row r="24" spans="1:18" ht="21.75" customHeight="1">
      <c r="A24" s="29" t="s">
        <v>116</v>
      </c>
      <c r="B24" s="29"/>
      <c r="D24" s="9">
        <v>159131323</v>
      </c>
      <c r="F24" s="9">
        <v>82298081</v>
      </c>
      <c r="H24" s="9">
        <v>0</v>
      </c>
      <c r="J24" s="9">
        <v>241429404</v>
      </c>
      <c r="L24" s="9">
        <v>159131323</v>
      </c>
      <c r="N24" s="9">
        <v>82298081</v>
      </c>
      <c r="P24" s="9">
        <v>0</v>
      </c>
      <c r="R24" s="9">
        <v>241429404</v>
      </c>
    </row>
    <row r="25" spans="1:18" ht="21.75" customHeight="1">
      <c r="A25" s="29" t="s">
        <v>95</v>
      </c>
      <c r="B25" s="29"/>
      <c r="D25" s="9">
        <v>2828845106</v>
      </c>
      <c r="F25" s="9">
        <v>0</v>
      </c>
      <c r="H25" s="9">
        <v>0</v>
      </c>
      <c r="J25" s="9">
        <v>2828845106</v>
      </c>
      <c r="L25" s="9">
        <v>2828845106</v>
      </c>
      <c r="N25" s="9">
        <v>0</v>
      </c>
      <c r="P25" s="9">
        <v>0</v>
      </c>
      <c r="R25" s="9">
        <v>2828845106</v>
      </c>
    </row>
    <row r="26" spans="1:18" ht="21.75" customHeight="1">
      <c r="A26" s="29" t="s">
        <v>77</v>
      </c>
      <c r="B26" s="29"/>
      <c r="D26" s="9">
        <v>0</v>
      </c>
      <c r="F26" s="9">
        <v>13018060049</v>
      </c>
      <c r="H26" s="9">
        <v>0</v>
      </c>
      <c r="J26" s="9">
        <v>13018060049</v>
      </c>
      <c r="L26" s="9">
        <v>0</v>
      </c>
      <c r="N26" s="9">
        <v>13018060049</v>
      </c>
      <c r="P26" s="9">
        <v>0</v>
      </c>
      <c r="R26" s="9">
        <v>13018060049</v>
      </c>
    </row>
    <row r="27" spans="1:18" ht="21.75" customHeight="1">
      <c r="A27" s="29" t="s">
        <v>80</v>
      </c>
      <c r="B27" s="29"/>
      <c r="D27" s="9">
        <v>0</v>
      </c>
      <c r="F27" s="9">
        <v>9027856404</v>
      </c>
      <c r="H27" s="9">
        <v>0</v>
      </c>
      <c r="J27" s="9">
        <v>9027856404</v>
      </c>
      <c r="L27" s="9">
        <v>0</v>
      </c>
      <c r="N27" s="9">
        <v>9027856404</v>
      </c>
      <c r="P27" s="9">
        <v>0</v>
      </c>
      <c r="R27" s="9">
        <v>9027856404</v>
      </c>
    </row>
    <row r="28" spans="1:18" ht="21.75" customHeight="1">
      <c r="A28" s="29" t="s">
        <v>86</v>
      </c>
      <c r="B28" s="29"/>
      <c r="D28" s="9">
        <v>0</v>
      </c>
      <c r="F28" s="9">
        <v>5264837576</v>
      </c>
      <c r="H28" s="9">
        <v>0</v>
      </c>
      <c r="J28" s="9">
        <v>5264837576</v>
      </c>
      <c r="L28" s="9">
        <v>0</v>
      </c>
      <c r="N28" s="9">
        <v>5264837576</v>
      </c>
      <c r="P28" s="9">
        <v>0</v>
      </c>
      <c r="R28" s="9">
        <v>5264837576</v>
      </c>
    </row>
    <row r="29" spans="1:18" ht="21.75" customHeight="1">
      <c r="A29" s="29" t="s">
        <v>89</v>
      </c>
      <c r="B29" s="29"/>
      <c r="D29" s="9">
        <v>0</v>
      </c>
      <c r="F29" s="9">
        <v>1091841188</v>
      </c>
      <c r="H29" s="9">
        <v>0</v>
      </c>
      <c r="J29" s="9">
        <v>1091841188</v>
      </c>
      <c r="L29" s="9">
        <v>0</v>
      </c>
      <c r="N29" s="9">
        <v>1091841188</v>
      </c>
      <c r="P29" s="9">
        <v>0</v>
      </c>
      <c r="R29" s="9">
        <v>1091841188</v>
      </c>
    </row>
    <row r="30" spans="1:18" ht="21.75" customHeight="1">
      <c r="A30" s="29" t="s">
        <v>92</v>
      </c>
      <c r="B30" s="29"/>
      <c r="D30" s="9">
        <v>0</v>
      </c>
      <c r="F30" s="9">
        <v>287923804</v>
      </c>
      <c r="H30" s="9">
        <v>0</v>
      </c>
      <c r="J30" s="9">
        <v>287923804</v>
      </c>
      <c r="L30" s="9">
        <v>0</v>
      </c>
      <c r="N30" s="9">
        <v>287923804</v>
      </c>
      <c r="P30" s="9">
        <v>0</v>
      </c>
      <c r="R30" s="9">
        <v>287923804</v>
      </c>
    </row>
    <row r="31" spans="1:18" ht="21.75" customHeight="1">
      <c r="A31" s="29" t="s">
        <v>83</v>
      </c>
      <c r="B31" s="29"/>
      <c r="D31" s="9">
        <v>0</v>
      </c>
      <c r="F31" s="9">
        <v>2718132249</v>
      </c>
      <c r="H31" s="9">
        <v>0</v>
      </c>
      <c r="J31" s="9">
        <v>2718132249</v>
      </c>
      <c r="L31" s="9">
        <v>0</v>
      </c>
      <c r="N31" s="9">
        <v>2718132249</v>
      </c>
      <c r="P31" s="9">
        <v>0</v>
      </c>
      <c r="R31" s="9">
        <v>2718132249</v>
      </c>
    </row>
    <row r="32" spans="1:18" ht="21.75" customHeight="1">
      <c r="A32" s="31" t="s">
        <v>74</v>
      </c>
      <c r="B32" s="31"/>
      <c r="D32" s="13">
        <v>0</v>
      </c>
      <c r="F32" s="13">
        <v>1170687774</v>
      </c>
      <c r="H32" s="13">
        <v>0</v>
      </c>
      <c r="J32" s="13">
        <v>1170687774</v>
      </c>
      <c r="L32" s="13">
        <v>0</v>
      </c>
      <c r="N32" s="13">
        <v>1170687774</v>
      </c>
      <c r="P32" s="13">
        <v>0</v>
      </c>
      <c r="R32" s="13">
        <v>1170687774</v>
      </c>
    </row>
    <row r="33" spans="1:18" ht="21.75" customHeight="1" thickBot="1">
      <c r="A33" s="33" t="s">
        <v>32</v>
      </c>
      <c r="B33" s="33"/>
      <c r="D33" s="16">
        <v>214455528612</v>
      </c>
      <c r="F33" s="16">
        <v>-48458830722</v>
      </c>
      <c r="H33" s="16">
        <v>0</v>
      </c>
      <c r="J33" s="16">
        <v>165996697890</v>
      </c>
      <c r="L33" s="16">
        <v>214455528612</v>
      </c>
      <c r="N33" s="16">
        <v>-48458830722</v>
      </c>
      <c r="P33" s="16">
        <v>0</v>
      </c>
      <c r="R33" s="16">
        <v>165996697890</v>
      </c>
    </row>
    <row r="39" spans="1:18">
      <c r="R39" s="28">
        <v>42987463275</v>
      </c>
    </row>
    <row r="40" spans="1:18">
      <c r="R40" s="28">
        <v>171468065337</v>
      </c>
    </row>
    <row r="41" spans="1:18">
      <c r="R41" s="26">
        <v>-48458830725</v>
      </c>
    </row>
    <row r="42" spans="1:18">
      <c r="R42" s="26">
        <f>SUM(R39:R41)</f>
        <v>165996697887</v>
      </c>
    </row>
  </sheetData>
  <mergeCells count="32">
    <mergeCell ref="A32:B32"/>
    <mergeCell ref="A33:B33"/>
    <mergeCell ref="A26:B26"/>
    <mergeCell ref="A27:B27"/>
    <mergeCell ref="A28:B28"/>
    <mergeCell ref="A29:B29"/>
    <mergeCell ref="A30:B30"/>
    <mergeCell ref="A31:B31"/>
    <mergeCell ref="A20:B20"/>
    <mergeCell ref="A21:B21"/>
    <mergeCell ref="A22:B22"/>
    <mergeCell ref="A23:B23"/>
    <mergeCell ref="A24:B24"/>
    <mergeCell ref="A25:B25"/>
    <mergeCell ref="A14:B14"/>
    <mergeCell ref="A15:B15"/>
    <mergeCell ref="A16:B16"/>
    <mergeCell ref="A17:B17"/>
    <mergeCell ref="A18:B18"/>
    <mergeCell ref="A19:B19"/>
    <mergeCell ref="A8:B8"/>
    <mergeCell ref="A9:B9"/>
    <mergeCell ref="A10:B10"/>
    <mergeCell ref="A11:B11"/>
    <mergeCell ref="A12:B12"/>
    <mergeCell ref="A13:B13"/>
    <mergeCell ref="A1:R1"/>
    <mergeCell ref="A2:R2"/>
    <mergeCell ref="A3:R3"/>
    <mergeCell ref="B5:R5"/>
    <mergeCell ref="D6:J6"/>
    <mergeCell ref="L6:R6"/>
  </mergeCells>
  <pageMargins left="0.39" right="0.39" top="0.39" bottom="0.39" header="0" footer="0"/>
  <pageSetup paperSize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14</vt:i4>
      </vt:variant>
    </vt:vector>
  </HeadingPairs>
  <TitlesOfParts>
    <vt:vector size="28" baseType="lpstr">
      <vt:lpstr>سهام</vt:lpstr>
      <vt:lpstr>واحدهای صندوق</vt:lpstr>
      <vt:lpstr>اوراق</vt:lpstr>
      <vt:lpstr>تعدیل قیمت</vt:lpstr>
      <vt:lpstr>سپرده</vt:lpstr>
      <vt:lpstr>درآمد (2)</vt:lpstr>
      <vt:lpstr>درآمد سرمایه گذاری در سهام (2)</vt:lpstr>
      <vt:lpstr>درآمد سرمایه گذاری در صندوق (2)</vt:lpstr>
      <vt:lpstr>درآمد سرمایه گذاری در اوراق (2)</vt:lpstr>
      <vt:lpstr>درآمد سپرده بانکی</vt:lpstr>
      <vt:lpstr>سایر درآمدها</vt:lpstr>
      <vt:lpstr>سود اوراق بهادار</vt:lpstr>
      <vt:lpstr>درآمد ناشی از فروش</vt:lpstr>
      <vt:lpstr>درآمد ناشی از تغییر قیمت اوراق</vt:lpstr>
      <vt:lpstr>اوراق!Print_Area</vt:lpstr>
      <vt:lpstr>'تعدیل قیمت'!Print_Area</vt:lpstr>
      <vt:lpstr>'درآمد (2)'!Print_Area</vt:lpstr>
      <vt:lpstr>'درآمد سپرده بانکی'!Print_Area</vt:lpstr>
      <vt:lpstr>'درآمد سرمایه گذاری در اوراق (2)'!Print_Area</vt:lpstr>
      <vt:lpstr>'درآمد سرمایه گذاری در سهام (2)'!Print_Area</vt:lpstr>
      <vt:lpstr>'درآمد سرمایه گذاری در صندوق (2)'!Print_Area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'سود اوراق بهادار'!Print_Area</vt:lpstr>
      <vt:lpstr>سهام!Print_Area</vt:lpstr>
      <vt:lpstr>'واحدهای صندوق'!Print_Area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Sina</dc:creator>
  <dc:description/>
  <cp:lastModifiedBy>Sina</cp:lastModifiedBy>
  <cp:lastPrinted>2025-04-23T11:44:57Z</cp:lastPrinted>
  <dcterms:created xsi:type="dcterms:W3CDTF">2025-04-23T11:43:54Z</dcterms:created>
  <dcterms:modified xsi:type="dcterms:W3CDTF">2025-04-26T13:50:30Z</dcterms:modified>
</cp:coreProperties>
</file>